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zhnova\Desktop\"/>
    </mc:Choice>
  </mc:AlternateContent>
  <bookViews>
    <workbookView xWindow="0" yWindow="0" windowWidth="24000" windowHeight="9750" activeTab="5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6" hidden="1">'11 класс'!$A$4:$O$68</definedName>
  </definedNames>
  <calcPr calcId="162913"/>
  <extLst>
    <ext uri="GoogleSheetsCustomDataVersion2">
      <go:sheetsCustomData xmlns:go="http://customooxmlschemas.google.com/" r:id="rId11" roundtripDataChecksum="3uWDW2WyNI6U/YpnzwvRPOmddsajlPWq4JpGNDQy73k="/>
    </ext>
  </extLst>
</workbook>
</file>

<file path=xl/calcChain.xml><?xml version="1.0" encoding="utf-8"?>
<calcChain xmlns="http://schemas.openxmlformats.org/spreadsheetml/2006/main">
  <c r="J19" i="2" l="1"/>
  <c r="L24" i="4"/>
  <c r="J9" i="2" l="1"/>
  <c r="J12" i="2"/>
  <c r="N57" i="7" l="1"/>
  <c r="N66" i="7"/>
  <c r="N65" i="7"/>
  <c r="N64" i="7"/>
  <c r="N68" i="7"/>
  <c r="N67" i="7"/>
  <c r="N63" i="7"/>
  <c r="N60" i="7"/>
  <c r="N62" i="7"/>
  <c r="N61" i="7"/>
  <c r="N34" i="7"/>
  <c r="N56" i="7"/>
  <c r="N53" i="7"/>
  <c r="N20" i="7"/>
  <c r="N59" i="7"/>
  <c r="N30" i="7"/>
  <c r="N22" i="7"/>
  <c r="N51" i="7"/>
  <c r="N50" i="7"/>
  <c r="N49" i="7"/>
  <c r="N48" i="7"/>
  <c r="N55" i="7"/>
  <c r="N33" i="7"/>
  <c r="N45" i="7"/>
  <c r="N14" i="7"/>
  <c r="N52" i="7"/>
  <c r="N42" i="7"/>
  <c r="N41" i="7"/>
  <c r="N9" i="7"/>
  <c r="N39" i="7"/>
  <c r="N38" i="7"/>
  <c r="J31" i="7"/>
  <c r="N31" i="7" s="1"/>
  <c r="N36" i="7"/>
  <c r="N35" i="7"/>
  <c r="N54" i="7"/>
  <c r="N29" i="7"/>
  <c r="N32" i="7"/>
  <c r="G44" i="7"/>
  <c r="N44" i="7" s="1"/>
  <c r="I43" i="7"/>
  <c r="H43" i="7"/>
  <c r="N40" i="7"/>
  <c r="N28" i="7"/>
  <c r="N27" i="7"/>
  <c r="N26" i="7"/>
  <c r="N25" i="7"/>
  <c r="N24" i="7"/>
  <c r="N23" i="7"/>
  <c r="N16" i="7"/>
  <c r="N10" i="7"/>
  <c r="N8" i="7"/>
  <c r="N19" i="7"/>
  <c r="N18" i="7"/>
  <c r="N17" i="7"/>
  <c r="N58" i="7"/>
  <c r="N15" i="7"/>
  <c r="N46" i="7"/>
  <c r="N13" i="7"/>
  <c r="N12" i="7"/>
  <c r="N11" i="7"/>
  <c r="I47" i="7"/>
  <c r="H47" i="7"/>
  <c r="F47" i="7"/>
  <c r="N21" i="7"/>
  <c r="J37" i="7"/>
  <c r="I37" i="7"/>
  <c r="H37" i="7"/>
  <c r="G37" i="7"/>
  <c r="N7" i="7"/>
  <c r="N6" i="7"/>
  <c r="N5" i="7"/>
  <c r="N24" i="6"/>
  <c r="N25" i="6"/>
  <c r="N42" i="6"/>
  <c r="N41" i="6"/>
  <c r="N32" i="6"/>
  <c r="N71" i="6"/>
  <c r="N62" i="6"/>
  <c r="N47" i="6"/>
  <c r="N65" i="6"/>
  <c r="N67" i="6"/>
  <c r="N68" i="6"/>
  <c r="N20" i="6"/>
  <c r="N58" i="6"/>
  <c r="N64" i="6"/>
  <c r="N38" i="6"/>
  <c r="N27" i="6"/>
  <c r="N10" i="6"/>
  <c r="N18" i="6"/>
  <c r="N37" i="6"/>
  <c r="N11" i="6"/>
  <c r="N48" i="6"/>
  <c r="N23" i="6"/>
  <c r="N15" i="6"/>
  <c r="N22" i="6"/>
  <c r="N61" i="6"/>
  <c r="N39" i="6"/>
  <c r="N66" i="6"/>
  <c r="N36" i="6"/>
  <c r="N35" i="6"/>
  <c r="N69" i="6"/>
  <c r="N19" i="6"/>
  <c r="N14" i="6"/>
  <c r="N13" i="6"/>
  <c r="N53" i="6"/>
  <c r="N17" i="6"/>
  <c r="N44" i="6"/>
  <c r="N43" i="6"/>
  <c r="N70" i="6"/>
  <c r="N45" i="6"/>
  <c r="N57" i="6"/>
  <c r="N34" i="6"/>
  <c r="N26" i="6"/>
  <c r="N55" i="6"/>
  <c r="N30" i="6"/>
  <c r="N29" i="6"/>
  <c r="N8" i="6"/>
  <c r="N50" i="6"/>
  <c r="N54" i="6"/>
  <c r="N40" i="6"/>
  <c r="N12" i="6"/>
  <c r="N52" i="6"/>
  <c r="N6" i="6"/>
  <c r="N51" i="6"/>
  <c r="N28" i="6"/>
  <c r="N31" i="6"/>
  <c r="N63" i="6"/>
  <c r="N9" i="6"/>
  <c r="N21" i="6"/>
  <c r="N60" i="6"/>
  <c r="N56" i="6"/>
  <c r="N59" i="6"/>
  <c r="N49" i="6"/>
  <c r="N33" i="6"/>
  <c r="N7" i="6"/>
  <c r="N5" i="6"/>
  <c r="N46" i="6"/>
  <c r="N16" i="6"/>
  <c r="L26" i="5"/>
  <c r="L46" i="5"/>
  <c r="L68" i="5"/>
  <c r="L33" i="5"/>
  <c r="L77" i="5"/>
  <c r="L76" i="5"/>
  <c r="L39" i="5"/>
  <c r="L85" i="5"/>
  <c r="L32" i="5"/>
  <c r="L52" i="5"/>
  <c r="L67" i="5"/>
  <c r="L12" i="5"/>
  <c r="L16" i="5"/>
  <c r="L18" i="5"/>
  <c r="L17" i="5"/>
  <c r="L79" i="5"/>
  <c r="L51" i="5"/>
  <c r="L57" i="5"/>
  <c r="L25" i="5"/>
  <c r="L75" i="5"/>
  <c r="L37" i="5"/>
  <c r="L60" i="5"/>
  <c r="L66" i="5"/>
  <c r="L8" i="5"/>
  <c r="L70" i="5"/>
  <c r="L24" i="5"/>
  <c r="L23" i="5"/>
  <c r="L49" i="5"/>
  <c r="L22" i="5"/>
  <c r="L7" i="5"/>
  <c r="L21" i="5"/>
  <c r="L20" i="5"/>
  <c r="L59" i="5"/>
  <c r="L15" i="5"/>
  <c r="L81" i="5"/>
  <c r="L40" i="5"/>
  <c r="L45" i="5"/>
  <c r="L78" i="5"/>
  <c r="L31" i="5"/>
  <c r="L65" i="5"/>
  <c r="L56" i="5"/>
  <c r="L29" i="5"/>
  <c r="L69" i="5"/>
  <c r="L74" i="5"/>
  <c r="L64" i="5"/>
  <c r="L55" i="5"/>
  <c r="L63" i="5"/>
  <c r="L62" i="5"/>
  <c r="L58" i="5"/>
  <c r="L6" i="5"/>
  <c r="L30" i="5"/>
  <c r="L14" i="5"/>
  <c r="L13" i="5"/>
  <c r="L28" i="5"/>
  <c r="L44" i="5"/>
  <c r="L82" i="5"/>
  <c r="L83" i="5"/>
  <c r="L36" i="5"/>
  <c r="L73" i="5"/>
  <c r="L11" i="5"/>
  <c r="L50" i="5"/>
  <c r="L54" i="5"/>
  <c r="L19" i="5"/>
  <c r="L10" i="5"/>
  <c r="L72" i="5"/>
  <c r="L84" i="5"/>
  <c r="L48" i="5"/>
  <c r="L43" i="5"/>
  <c r="L5" i="5"/>
  <c r="L27" i="5"/>
  <c r="L42" i="5"/>
  <c r="L38" i="5"/>
  <c r="L35" i="5"/>
  <c r="L9" i="5"/>
  <c r="L41" i="5"/>
  <c r="L53" i="5"/>
  <c r="L71" i="5"/>
  <c r="L61" i="5"/>
  <c r="L80" i="5"/>
  <c r="L47" i="5"/>
  <c r="L34" i="5"/>
  <c r="L44" i="4"/>
  <c r="L43" i="4"/>
  <c r="L53" i="4"/>
  <c r="L48" i="4"/>
  <c r="L62" i="4"/>
  <c r="L14" i="4"/>
  <c r="L28" i="4"/>
  <c r="L73" i="4"/>
  <c r="L39" i="4"/>
  <c r="L25" i="4"/>
  <c r="L31" i="4"/>
  <c r="L21" i="4"/>
  <c r="L30" i="4"/>
  <c r="L78" i="4"/>
  <c r="L42" i="4"/>
  <c r="L35" i="4"/>
  <c r="L55" i="4"/>
  <c r="L15" i="4"/>
  <c r="L34" i="4"/>
  <c r="L59" i="4"/>
  <c r="L77" i="4"/>
  <c r="L33" i="4"/>
  <c r="L84" i="4"/>
  <c r="L58" i="4"/>
  <c r="L83" i="4"/>
  <c r="L76" i="4"/>
  <c r="L57" i="4"/>
  <c r="L64" i="4"/>
  <c r="L10" i="4"/>
  <c r="L18" i="4"/>
  <c r="L52" i="4"/>
  <c r="L47" i="4"/>
  <c r="L80" i="4"/>
  <c r="L38" i="4"/>
  <c r="L70" i="4"/>
  <c r="L46" i="4"/>
  <c r="L13" i="4"/>
  <c r="L72" i="4"/>
  <c r="L51" i="4"/>
  <c r="L23" i="4"/>
  <c r="L75" i="4"/>
  <c r="L8" i="4"/>
  <c r="L63" i="4"/>
  <c r="L82" i="4"/>
  <c r="L69" i="4"/>
  <c r="L37" i="4"/>
  <c r="L45" i="4"/>
  <c r="L9" i="4"/>
  <c r="L12" i="4"/>
  <c r="L86" i="4"/>
  <c r="L50" i="4"/>
  <c r="L6" i="4"/>
  <c r="L7" i="4"/>
  <c r="L85" i="4"/>
  <c r="L68" i="4"/>
  <c r="L11" i="4"/>
  <c r="L61" i="4"/>
  <c r="L17" i="4"/>
  <c r="L71" i="4"/>
  <c r="L54" i="4"/>
  <c r="L74" i="4"/>
  <c r="L29" i="4"/>
  <c r="L67" i="4"/>
  <c r="L60" i="4"/>
  <c r="L66" i="4"/>
  <c r="L20" i="4"/>
  <c r="L56" i="4"/>
  <c r="L16" i="4"/>
  <c r="L81" i="4"/>
  <c r="L19" i="4"/>
  <c r="L32" i="4"/>
  <c r="L49" i="4"/>
  <c r="L5" i="4"/>
  <c r="L27" i="4"/>
  <c r="L65" i="4"/>
  <c r="L79" i="4"/>
  <c r="L22" i="4"/>
  <c r="L26" i="4"/>
  <c r="L41" i="4"/>
  <c r="L40" i="4"/>
  <c r="L36" i="4"/>
  <c r="K59" i="3"/>
  <c r="K12" i="3"/>
  <c r="K13" i="3"/>
  <c r="K82" i="3"/>
  <c r="K67" i="3"/>
  <c r="K49" i="3"/>
  <c r="K58" i="3"/>
  <c r="K79" i="3"/>
  <c r="K52" i="3"/>
  <c r="K81" i="3"/>
  <c r="K76" i="3"/>
  <c r="K78" i="3"/>
  <c r="K51" i="3"/>
  <c r="K28" i="3"/>
  <c r="K46" i="3"/>
  <c r="K44" i="3"/>
  <c r="K66" i="3"/>
  <c r="K57" i="3"/>
  <c r="K11" i="3"/>
  <c r="K72" i="3"/>
  <c r="K83" i="3"/>
  <c r="K80" i="3"/>
  <c r="K65" i="3"/>
  <c r="K56" i="3"/>
  <c r="K10" i="3"/>
  <c r="K43" i="3"/>
  <c r="K74" i="3"/>
  <c r="K64" i="3"/>
  <c r="K35" i="3"/>
  <c r="K61" i="3"/>
  <c r="K42" i="3"/>
  <c r="K41" i="3"/>
  <c r="K5" i="3"/>
  <c r="K15" i="3"/>
  <c r="K50" i="3"/>
  <c r="K55" i="3"/>
  <c r="K71" i="3"/>
  <c r="K70" i="3"/>
  <c r="K75" i="3"/>
  <c r="K14" i="3"/>
  <c r="K21" i="3"/>
  <c r="K27" i="3"/>
  <c r="K26" i="3"/>
  <c r="K9" i="3"/>
  <c r="K34" i="3"/>
  <c r="K68" i="3"/>
  <c r="K18" i="3"/>
  <c r="K25" i="3"/>
  <c r="K20" i="3"/>
  <c r="K60" i="3"/>
  <c r="K19" i="3"/>
  <c r="K54" i="3"/>
  <c r="K45" i="3"/>
  <c r="K63" i="3"/>
  <c r="K33" i="3"/>
  <c r="K32" i="3"/>
  <c r="K17" i="3"/>
  <c r="K48" i="3"/>
  <c r="K16" i="3"/>
  <c r="K8" i="3"/>
  <c r="K69" i="3"/>
  <c r="K40" i="3"/>
  <c r="K24" i="3"/>
  <c r="K31" i="3"/>
  <c r="K62" i="3"/>
  <c r="K77" i="3"/>
  <c r="K6" i="3"/>
  <c r="K39" i="3"/>
  <c r="K47" i="3"/>
  <c r="K7" i="3"/>
  <c r="K73" i="3"/>
  <c r="K23" i="3"/>
  <c r="K38" i="3"/>
  <c r="K30" i="3"/>
  <c r="K53" i="3"/>
  <c r="K36" i="3"/>
  <c r="K22" i="3"/>
  <c r="K29" i="3"/>
  <c r="K37" i="3"/>
  <c r="J33" i="2"/>
  <c r="J43" i="2"/>
  <c r="J45" i="2"/>
  <c r="J40" i="2"/>
  <c r="J36" i="2"/>
  <c r="J39" i="2"/>
  <c r="J8" i="2"/>
  <c r="J18" i="2"/>
  <c r="J31" i="2"/>
  <c r="J22" i="2"/>
  <c r="J26" i="2"/>
  <c r="J11" i="2"/>
  <c r="J5" i="2"/>
  <c r="J42" i="2"/>
  <c r="J30" i="2"/>
  <c r="J28" i="2"/>
  <c r="J37" i="2"/>
  <c r="J25" i="2"/>
  <c r="J29" i="2"/>
  <c r="J35" i="2"/>
  <c r="J7" i="2"/>
  <c r="J16" i="2"/>
  <c r="J38" i="2"/>
  <c r="J24" i="2"/>
  <c r="J44" i="2"/>
  <c r="J10" i="2"/>
  <c r="J6" i="2"/>
  <c r="J41" i="2"/>
  <c r="J15" i="2"/>
  <c r="J17" i="2"/>
  <c r="J21" i="2"/>
  <c r="J23" i="2"/>
  <c r="J27" i="2"/>
  <c r="J14" i="2"/>
  <c r="J13" i="2"/>
  <c r="J34" i="2"/>
  <c r="J32" i="2"/>
  <c r="J20" i="2"/>
  <c r="J18" i="1"/>
  <c r="J7" i="1"/>
  <c r="J10" i="1"/>
  <c r="J25" i="1"/>
  <c r="J9" i="1"/>
  <c r="J27" i="1"/>
  <c r="J23" i="1"/>
  <c r="J24" i="1"/>
  <c r="J17" i="1"/>
  <c r="J26" i="1"/>
  <c r="J36" i="1"/>
  <c r="J33" i="1"/>
  <c r="J13" i="1"/>
  <c r="J21" i="1"/>
  <c r="J31" i="1"/>
  <c r="J15" i="1"/>
  <c r="J32" i="1"/>
  <c r="J5" i="1"/>
  <c r="J12" i="1"/>
  <c r="J41" i="1"/>
  <c r="J43" i="1"/>
  <c r="J20" i="1"/>
  <c r="J35" i="1"/>
  <c r="J6" i="1"/>
  <c r="J30" i="1"/>
  <c r="J34" i="1"/>
  <c r="J40" i="1"/>
  <c r="J22" i="1"/>
  <c r="J16" i="1"/>
  <c r="J42" i="1"/>
  <c r="J28" i="1"/>
  <c r="J37" i="1"/>
  <c r="J11" i="1"/>
  <c r="J38" i="1"/>
  <c r="J39" i="1"/>
  <c r="J14" i="1"/>
  <c r="J8" i="1"/>
  <c r="J19" i="1"/>
  <c r="J29" i="1"/>
  <c r="N43" i="7" l="1"/>
  <c r="N47" i="7"/>
  <c r="N37" i="7"/>
</calcChain>
</file>

<file path=xl/sharedStrings.xml><?xml version="1.0" encoding="utf-8"?>
<sst xmlns="http://schemas.openxmlformats.org/spreadsheetml/2006/main" count="1512" uniqueCount="475">
  <si>
    <t>Школьный этап всероссийской олимпиады школьников по экологии 2024-2025 уч. г.</t>
  </si>
  <si>
    <t>№ п/п</t>
  </si>
  <si>
    <t>Фамилия</t>
  </si>
  <si>
    <t>Имя ИНИЦИАЛ</t>
  </si>
  <si>
    <t>ОУ</t>
  </si>
  <si>
    <t>Класс</t>
  </si>
  <si>
    <t>Раздел 1</t>
  </si>
  <si>
    <t>Раздел 2</t>
  </si>
  <si>
    <t>Раздел 3</t>
  </si>
  <si>
    <t>Раздел 4</t>
  </si>
  <si>
    <t>Результат</t>
  </si>
  <si>
    <t>Статус</t>
  </si>
  <si>
    <t>Агаев</t>
  </si>
  <si>
    <t>Д.</t>
  </si>
  <si>
    <t>Анискина</t>
  </si>
  <si>
    <t>В.</t>
  </si>
  <si>
    <t>Богданов</t>
  </si>
  <si>
    <t>И.</t>
  </si>
  <si>
    <t>Волков</t>
  </si>
  <si>
    <t>Е.</t>
  </si>
  <si>
    <t>Гайденрайх</t>
  </si>
  <si>
    <t>М.</t>
  </si>
  <si>
    <t>Заводов</t>
  </si>
  <si>
    <t>А.</t>
  </si>
  <si>
    <t>Кит</t>
  </si>
  <si>
    <t>Козляева</t>
  </si>
  <si>
    <t>З.</t>
  </si>
  <si>
    <t>Котомин</t>
  </si>
  <si>
    <t>Крупенко</t>
  </si>
  <si>
    <t>Михайлова</t>
  </si>
  <si>
    <t>Мукова</t>
  </si>
  <si>
    <t>Набокова</t>
  </si>
  <si>
    <t>Николаев</t>
  </si>
  <si>
    <t>Н.</t>
  </si>
  <si>
    <t>Орлов</t>
  </si>
  <si>
    <t>Петренко</t>
  </si>
  <si>
    <t>С.</t>
  </si>
  <si>
    <t>Пириева</t>
  </si>
  <si>
    <t>Б.</t>
  </si>
  <si>
    <t>Савельева</t>
  </si>
  <si>
    <t>Саидахмадходжаева</t>
  </si>
  <si>
    <t>Соболева</t>
  </si>
  <si>
    <t>Соколов</t>
  </si>
  <si>
    <t>Л.</t>
  </si>
  <si>
    <t>Соловьев</t>
  </si>
  <si>
    <t>Спивак</t>
  </si>
  <si>
    <t>Турунцева</t>
  </si>
  <si>
    <t>Фарейторова</t>
  </si>
  <si>
    <t>Фомин</t>
  </si>
  <si>
    <t>Шарихина</t>
  </si>
  <si>
    <t>П.</t>
  </si>
  <si>
    <t>Шкредова</t>
  </si>
  <si>
    <t>Шошаева</t>
  </si>
  <si>
    <t>Абрамов</t>
  </si>
  <si>
    <t>Лебедева</t>
  </si>
  <si>
    <t>Я.</t>
  </si>
  <si>
    <t>Стафеева</t>
  </si>
  <si>
    <t>Лунина</t>
  </si>
  <si>
    <t>Лукинова</t>
  </si>
  <si>
    <t>Сламов</t>
  </si>
  <si>
    <t>Ушаков</t>
  </si>
  <si>
    <t>Батищева</t>
  </si>
  <si>
    <t>Филиппенкова</t>
  </si>
  <si>
    <t>Андреева</t>
  </si>
  <si>
    <t>Ю.</t>
  </si>
  <si>
    <t>Анисимова</t>
  </si>
  <si>
    <t>Артемова</t>
  </si>
  <si>
    <t>Байдаченко</t>
  </si>
  <si>
    <t>Баранов</t>
  </si>
  <si>
    <t>Бахвалов</t>
  </si>
  <si>
    <t>Пётр</t>
  </si>
  <si>
    <t>Павел</t>
  </si>
  <si>
    <t>Бобыкина</t>
  </si>
  <si>
    <t>О.</t>
  </si>
  <si>
    <t>Вихрев</t>
  </si>
  <si>
    <t>Г.</t>
  </si>
  <si>
    <t>Домашенко</t>
  </si>
  <si>
    <t>Евдокимова</t>
  </si>
  <si>
    <t>Ефимов</t>
  </si>
  <si>
    <t>Иванова</t>
  </si>
  <si>
    <t>Исанова</t>
  </si>
  <si>
    <t>Квасов</t>
  </si>
  <si>
    <t>Коренева</t>
  </si>
  <si>
    <t>К.</t>
  </si>
  <si>
    <t>Краев</t>
  </si>
  <si>
    <t>Курдубов</t>
  </si>
  <si>
    <t>Лелетко</t>
  </si>
  <si>
    <t>Малишевский</t>
  </si>
  <si>
    <t>Маркова</t>
  </si>
  <si>
    <t>Панова</t>
  </si>
  <si>
    <t>Рожин</t>
  </si>
  <si>
    <t>Рубцова</t>
  </si>
  <si>
    <t>Семенов</t>
  </si>
  <si>
    <t>Смирнова</t>
  </si>
  <si>
    <t>Солдаткина</t>
  </si>
  <si>
    <t>Удалова</t>
  </si>
  <si>
    <t>Усова</t>
  </si>
  <si>
    <t>Чесноков</t>
  </si>
  <si>
    <t>Шеншина</t>
  </si>
  <si>
    <t>Молчанова</t>
  </si>
  <si>
    <t>Довгаль</t>
  </si>
  <si>
    <t>Мальцев</t>
  </si>
  <si>
    <t>Макоед</t>
  </si>
  <si>
    <t>Аникиев</t>
  </si>
  <si>
    <t>Р.</t>
  </si>
  <si>
    <t>Олифиренко</t>
  </si>
  <si>
    <t>Ярунин</t>
  </si>
  <si>
    <t>Присекару</t>
  </si>
  <si>
    <t>Т.</t>
  </si>
  <si>
    <t>Раздел 5</t>
  </si>
  <si>
    <t>Абдуллаев</t>
  </si>
  <si>
    <t>Алексеев</t>
  </si>
  <si>
    <t>Андрианова</t>
  </si>
  <si>
    <t>Антипова</t>
  </si>
  <si>
    <t>Астапенко</t>
  </si>
  <si>
    <t>Бодягина</t>
  </si>
  <si>
    <t>Бородина</t>
  </si>
  <si>
    <t>Булатова</t>
  </si>
  <si>
    <t>Булкина</t>
  </si>
  <si>
    <t>Воронков</t>
  </si>
  <si>
    <t>Гречина</t>
  </si>
  <si>
    <t>Грищенко</t>
  </si>
  <si>
    <t>Дуплий</t>
  </si>
  <si>
    <t>Жеребятьев</t>
  </si>
  <si>
    <t>Колесник</t>
  </si>
  <si>
    <t>Колесниченко</t>
  </si>
  <si>
    <t>Колтыга</t>
  </si>
  <si>
    <t>Конотовская</t>
  </si>
  <si>
    <t>Крашенинникова</t>
  </si>
  <si>
    <t>Кузьмина</t>
  </si>
  <si>
    <t>Левонян</t>
  </si>
  <si>
    <t>Липанов</t>
  </si>
  <si>
    <t>Логинова</t>
  </si>
  <si>
    <t>Малинина</t>
  </si>
  <si>
    <t>Мельницкая</t>
  </si>
  <si>
    <t>Обручкова</t>
  </si>
  <si>
    <t>Олту</t>
  </si>
  <si>
    <t>Передерина</t>
  </si>
  <si>
    <t>Пескова</t>
  </si>
  <si>
    <t>Пешехонова</t>
  </si>
  <si>
    <t>Пузанова</t>
  </si>
  <si>
    <t>Рубан</t>
  </si>
  <si>
    <t>Рукавичникова</t>
  </si>
  <si>
    <t>Савченко</t>
  </si>
  <si>
    <t>Садовникова</t>
  </si>
  <si>
    <t>Самсонова</t>
  </si>
  <si>
    <t>Сапронова</t>
  </si>
  <si>
    <t>Сатирская</t>
  </si>
  <si>
    <t>Соломонова</t>
  </si>
  <si>
    <t>Травинов</t>
  </si>
  <si>
    <t>Травинова</t>
  </si>
  <si>
    <t>Хоничева</t>
  </si>
  <si>
    <t>У.</t>
  </si>
  <si>
    <t>Шарапова</t>
  </si>
  <si>
    <t>Шевченко</t>
  </si>
  <si>
    <t>Эфендиева</t>
  </si>
  <si>
    <t>Артамонова</t>
  </si>
  <si>
    <t>Шмелева</t>
  </si>
  <si>
    <t>Вилкова</t>
  </si>
  <si>
    <t>Меняйло</t>
  </si>
  <si>
    <t>Акобян</t>
  </si>
  <si>
    <t>Иванчикова</t>
  </si>
  <si>
    <t>Милушкина</t>
  </si>
  <si>
    <t>Козлюк</t>
  </si>
  <si>
    <t>Шолохова</t>
  </si>
  <si>
    <t>Елисеева</t>
  </si>
  <si>
    <t>Кашулин</t>
  </si>
  <si>
    <t>Ошовский</t>
  </si>
  <si>
    <t>Белякова</t>
  </si>
  <si>
    <t>Дегусаров</t>
  </si>
  <si>
    <t>Устинов</t>
  </si>
  <si>
    <t>Шапкова</t>
  </si>
  <si>
    <t>Красноумов</t>
  </si>
  <si>
    <t>Селезнева</t>
  </si>
  <si>
    <t>Горячев</t>
  </si>
  <si>
    <t>Мисак</t>
  </si>
  <si>
    <t>Синявский</t>
  </si>
  <si>
    <t>Кудрявцева</t>
  </si>
  <si>
    <t>Луговая</t>
  </si>
  <si>
    <t>Васюков</t>
  </si>
  <si>
    <t>Слугина</t>
  </si>
  <si>
    <t>Васильева</t>
  </si>
  <si>
    <t>Раздел 6</t>
  </si>
  <si>
    <t>Абдусамедова</t>
  </si>
  <si>
    <t>Авилова</t>
  </si>
  <si>
    <t>Авраменко</t>
  </si>
  <si>
    <t>Аркадьева</t>
  </si>
  <si>
    <t>Артемьев</t>
  </si>
  <si>
    <t>Блохина</t>
  </si>
  <si>
    <t>Боцман</t>
  </si>
  <si>
    <t>Бусева</t>
  </si>
  <si>
    <t>Вагичев</t>
  </si>
  <si>
    <t>Вьюнов</t>
  </si>
  <si>
    <t>Гайбалова</t>
  </si>
  <si>
    <t>Глазер</t>
  </si>
  <si>
    <t>Голенищева</t>
  </si>
  <si>
    <t>Голубева</t>
  </si>
  <si>
    <t>Гусева</t>
  </si>
  <si>
    <t>Данилёнок</t>
  </si>
  <si>
    <t>Демидов</t>
  </si>
  <si>
    <t>Демидова</t>
  </si>
  <si>
    <t>Добринская</t>
  </si>
  <si>
    <t>Егорова</t>
  </si>
  <si>
    <t>Игошина</t>
  </si>
  <si>
    <t>Исимбетов</t>
  </si>
  <si>
    <t>Исхаков</t>
  </si>
  <si>
    <t>Э.</t>
  </si>
  <si>
    <t>Кадырбекова</t>
  </si>
  <si>
    <t>Казарикин</t>
  </si>
  <si>
    <t>Кирюшина</t>
  </si>
  <si>
    <t>Колосова</t>
  </si>
  <si>
    <t>Кузенкова</t>
  </si>
  <si>
    <t>Куликова</t>
  </si>
  <si>
    <t>Кунтишева</t>
  </si>
  <si>
    <t>Липилина</t>
  </si>
  <si>
    <t>Лушин</t>
  </si>
  <si>
    <t>Масягина</t>
  </si>
  <si>
    <t>Моисеева</t>
  </si>
  <si>
    <t>Намазова</t>
  </si>
  <si>
    <t>Некрасова</t>
  </si>
  <si>
    <t>Орлова</t>
  </si>
  <si>
    <t>Павловская</t>
  </si>
  <si>
    <t>Пикулина</t>
  </si>
  <si>
    <t>Попова</t>
  </si>
  <si>
    <t>Потехин</t>
  </si>
  <si>
    <t>Радченко</t>
  </si>
  <si>
    <t>Саньков</t>
  </si>
  <si>
    <t>Сапович</t>
  </si>
  <si>
    <t>Сахаров</t>
  </si>
  <si>
    <t>Спириденков</t>
  </si>
  <si>
    <t>Степанов</t>
  </si>
  <si>
    <t>Строкина</t>
  </si>
  <si>
    <t>Тюрин</t>
  </si>
  <si>
    <t>Урмазов</t>
  </si>
  <si>
    <t>Усольцева</t>
  </si>
  <si>
    <t>Ушакова</t>
  </si>
  <si>
    <t>Филиппова</t>
  </si>
  <si>
    <t>Форсюк</t>
  </si>
  <si>
    <t>Чубаров</t>
  </si>
  <si>
    <t>Щуко</t>
  </si>
  <si>
    <t>Яковлева</t>
  </si>
  <si>
    <t>Яковлев</t>
  </si>
  <si>
    <t>Деревянко</t>
  </si>
  <si>
    <t>Сургаева</t>
  </si>
  <si>
    <t>Волкова</t>
  </si>
  <si>
    <t>Камышанов</t>
  </si>
  <si>
    <t>Шкуратова</t>
  </si>
  <si>
    <t>Луньков</t>
  </si>
  <si>
    <t>Ярославский</t>
  </si>
  <si>
    <t>Корчагина</t>
  </si>
  <si>
    <t>Евтюшкин</t>
  </si>
  <si>
    <t>Загоскин</t>
  </si>
  <si>
    <t>Степанова</t>
  </si>
  <si>
    <t>Бенеманский</t>
  </si>
  <si>
    <t>Куватов</t>
  </si>
  <si>
    <t>Федоренко</t>
  </si>
  <si>
    <t>Н</t>
  </si>
  <si>
    <t>Евтеева</t>
  </si>
  <si>
    <t>Давыденкова</t>
  </si>
  <si>
    <t>Аверьянова</t>
  </si>
  <si>
    <t>9</t>
  </si>
  <si>
    <t>Адиятуллина</t>
  </si>
  <si>
    <t>Алиматова</t>
  </si>
  <si>
    <t>Арсанов</t>
  </si>
  <si>
    <t>Баранова</t>
  </si>
  <si>
    <t>Безвинный</t>
  </si>
  <si>
    <t>Беловодский</t>
  </si>
  <si>
    <t>Ф.</t>
  </si>
  <si>
    <t>Белых</t>
  </si>
  <si>
    <t>Блажко</t>
  </si>
  <si>
    <t>Бондаренко</t>
  </si>
  <si>
    <t>Васильев</t>
  </si>
  <si>
    <t>Вахромов</t>
  </si>
  <si>
    <t>Галанцева</t>
  </si>
  <si>
    <t>Гончарова</t>
  </si>
  <si>
    <t>Горбунов</t>
  </si>
  <si>
    <t>Грузинский</t>
  </si>
  <si>
    <t>Дрбоглав</t>
  </si>
  <si>
    <t>Дроздова</t>
  </si>
  <si>
    <t>Елисеев</t>
  </si>
  <si>
    <t>Елиферова</t>
  </si>
  <si>
    <t>Ермачков</t>
  </si>
  <si>
    <t>Ершова</t>
  </si>
  <si>
    <t>Иванилова</t>
  </si>
  <si>
    <t>Иванищев</t>
  </si>
  <si>
    <t>Иванов</t>
  </si>
  <si>
    <t>Иноземцева</t>
  </si>
  <si>
    <t>Исакова</t>
  </si>
  <si>
    <t>Карпов</t>
  </si>
  <si>
    <t>Кобляков</t>
  </si>
  <si>
    <t>Копцова</t>
  </si>
  <si>
    <t>Кошелева</t>
  </si>
  <si>
    <t>Кузнецов</t>
  </si>
  <si>
    <t>Кузьмин</t>
  </si>
  <si>
    <t>Лавринова</t>
  </si>
  <si>
    <t>Лаптева</t>
  </si>
  <si>
    <t>Лисицын</t>
  </si>
  <si>
    <t>Лукина</t>
  </si>
  <si>
    <t>Любина</t>
  </si>
  <si>
    <t>Маракулин</t>
  </si>
  <si>
    <t>Мелехова</t>
  </si>
  <si>
    <t>Меньшова</t>
  </si>
  <si>
    <t>Остолопова</t>
  </si>
  <si>
    <t>Панишева</t>
  </si>
  <si>
    <t>Петрова</t>
  </si>
  <si>
    <t>Пирогова</t>
  </si>
  <si>
    <t>Пиявский</t>
  </si>
  <si>
    <t>Подлесных</t>
  </si>
  <si>
    <t>Полозкова</t>
  </si>
  <si>
    <t>Пронина</t>
  </si>
  <si>
    <t>Рудько</t>
  </si>
  <si>
    <t>Рыжова</t>
  </si>
  <si>
    <t>Силкин</t>
  </si>
  <si>
    <t>Шумилов</t>
  </si>
  <si>
    <t>Прямкова</t>
  </si>
  <si>
    <t>Тимофеева</t>
  </si>
  <si>
    <t>Сокольникова</t>
  </si>
  <si>
    <t>Телегина</t>
  </si>
  <si>
    <t>А</t>
  </si>
  <si>
    <t>Тимошенко</t>
  </si>
  <si>
    <t>Д</t>
  </si>
  <si>
    <t>Тишин</t>
  </si>
  <si>
    <t>И</t>
  </si>
  <si>
    <t>Ткаченко</t>
  </si>
  <si>
    <t>Е</t>
  </si>
  <si>
    <t>Трофимова</t>
  </si>
  <si>
    <t>В</t>
  </si>
  <si>
    <t>Федорова</t>
  </si>
  <si>
    <t>С</t>
  </si>
  <si>
    <t>Федосенков</t>
  </si>
  <si>
    <t>Фостий</t>
  </si>
  <si>
    <t>Царегородцева</t>
  </si>
  <si>
    <t>Чеснокова</t>
  </si>
  <si>
    <t>Я</t>
  </si>
  <si>
    <t>Чецкая</t>
  </si>
  <si>
    <t>М</t>
  </si>
  <si>
    <t>Якуба</t>
  </si>
  <si>
    <t>П</t>
  </si>
  <si>
    <t>Котлярова</t>
  </si>
  <si>
    <t>Осипова</t>
  </si>
  <si>
    <t>Руденко</t>
  </si>
  <si>
    <t>Михалев</t>
  </si>
  <si>
    <t>Сиверина</t>
  </si>
  <si>
    <t>Фаденко</t>
  </si>
  <si>
    <t>Раздел 7</t>
  </si>
  <si>
    <t>Раздел 8</t>
  </si>
  <si>
    <t>Абрамова</t>
  </si>
  <si>
    <t>Березина</t>
  </si>
  <si>
    <t>Вишнякова</t>
  </si>
  <si>
    <t>Воробьева</t>
  </si>
  <si>
    <t>Воронина</t>
  </si>
  <si>
    <t>Голицына</t>
  </si>
  <si>
    <t>Голубев</t>
  </si>
  <si>
    <t>Гумбинас</t>
  </si>
  <si>
    <t>Гуцул</t>
  </si>
  <si>
    <t>Данилова</t>
  </si>
  <si>
    <t>Дерова</t>
  </si>
  <si>
    <t>Р</t>
  </si>
  <si>
    <t>Дмитриенко</t>
  </si>
  <si>
    <t>К</t>
  </si>
  <si>
    <t>Дрегля</t>
  </si>
  <si>
    <t>Ермолаева</t>
  </si>
  <si>
    <t>Зыков</t>
  </si>
  <si>
    <t>Л</t>
  </si>
  <si>
    <t>Игнатенко</t>
  </si>
  <si>
    <t>Кара</t>
  </si>
  <si>
    <t>Ю</t>
  </si>
  <si>
    <t>Клименко</t>
  </si>
  <si>
    <t>Колобова</t>
  </si>
  <si>
    <t>Лаврентьев</t>
  </si>
  <si>
    <t>Левченко</t>
  </si>
  <si>
    <t>Маголина</t>
  </si>
  <si>
    <t>Мерзлякова</t>
  </si>
  <si>
    <t>Т</t>
  </si>
  <si>
    <t>Нетреба</t>
  </si>
  <si>
    <t>Новикова</t>
  </si>
  <si>
    <t>Павлов</t>
  </si>
  <si>
    <t>Папенкова</t>
  </si>
  <si>
    <t>Петухова</t>
  </si>
  <si>
    <t>Подлесная</t>
  </si>
  <si>
    <t>О</t>
  </si>
  <si>
    <t>Познаховская</t>
  </si>
  <si>
    <t>Попов</t>
  </si>
  <si>
    <t>Сагалаева</t>
  </si>
  <si>
    <t>Силичева</t>
  </si>
  <si>
    <t>Смирнов</t>
  </si>
  <si>
    <t>Соловьева</t>
  </si>
  <si>
    <t>Суслова</t>
  </si>
  <si>
    <t>Тепляков</t>
  </si>
  <si>
    <t>Фадеев</t>
  </si>
  <si>
    <t>Хватаева</t>
  </si>
  <si>
    <t>Цыплакова</t>
  </si>
  <si>
    <t>Чинина</t>
  </si>
  <si>
    <t>Чистяков</t>
  </si>
  <si>
    <t>Шамшина</t>
  </si>
  <si>
    <t>Шейаб</t>
  </si>
  <si>
    <t>Шилова</t>
  </si>
  <si>
    <t>Тагиев</t>
  </si>
  <si>
    <t>Ковальчук</t>
  </si>
  <si>
    <t>Платов</t>
  </si>
  <si>
    <t>Хрылёв</t>
  </si>
  <si>
    <t>СВУ МВД</t>
  </si>
  <si>
    <t>Гусев</t>
  </si>
  <si>
    <t>Виканов</t>
  </si>
  <si>
    <t>Назаров</t>
  </si>
  <si>
    <t>Вертопрахов</t>
  </si>
  <si>
    <t>Белов</t>
  </si>
  <si>
    <t>Борзенков</t>
  </si>
  <si>
    <t>Косырев</t>
  </si>
  <si>
    <t>Канаева</t>
  </si>
  <si>
    <t>Насрулаева</t>
  </si>
  <si>
    <t>Елизаров</t>
  </si>
  <si>
    <t>Емцов</t>
  </si>
  <si>
    <t>Федотова</t>
  </si>
  <si>
    <t>Бабицкая</t>
  </si>
  <si>
    <t>11</t>
  </si>
  <si>
    <t>Багдасаров</t>
  </si>
  <si>
    <t>Балуева</t>
  </si>
  <si>
    <t>Боровенский</t>
  </si>
  <si>
    <t>Булатов</t>
  </si>
  <si>
    <t>Варма</t>
  </si>
  <si>
    <t>Вебер</t>
  </si>
  <si>
    <t>Волынкин</t>
  </si>
  <si>
    <t>Гостищев</t>
  </si>
  <si>
    <t>Григорьев</t>
  </si>
  <si>
    <t>Гутенков</t>
  </si>
  <si>
    <t>Ефимова</t>
  </si>
  <si>
    <t>Ефременко</t>
  </si>
  <si>
    <t>Зеленченков</t>
  </si>
  <si>
    <t>Маркелов</t>
  </si>
  <si>
    <t>Марышев</t>
  </si>
  <si>
    <t>Матвеева</t>
  </si>
  <si>
    <t>Мичурин</t>
  </si>
  <si>
    <t>Мочалов</t>
  </si>
  <si>
    <t>Мухин</t>
  </si>
  <si>
    <t>Оноприенко</t>
  </si>
  <si>
    <t>Оскаленко</t>
  </si>
  <si>
    <t>Плохов</t>
  </si>
  <si>
    <t>Поляков</t>
  </si>
  <si>
    <t>Путилина</t>
  </si>
  <si>
    <t>Романович</t>
  </si>
  <si>
    <t>Рябова</t>
  </si>
  <si>
    <t>Савенкова</t>
  </si>
  <si>
    <t>Семенова</t>
  </si>
  <si>
    <t>Смолянинова</t>
  </si>
  <si>
    <t>Смышляева</t>
  </si>
  <si>
    <t>Сози</t>
  </si>
  <si>
    <t>Соломенникова</t>
  </si>
  <si>
    <t>Старцева</t>
  </si>
  <si>
    <t>Сук</t>
  </si>
  <si>
    <t>Тальте</t>
  </si>
  <si>
    <t>Туварджиева</t>
  </si>
  <si>
    <t>Цаплинская</t>
  </si>
  <si>
    <t>Геворкян</t>
  </si>
  <si>
    <t>Прощенко</t>
  </si>
  <si>
    <t>Зверева</t>
  </si>
  <si>
    <t>Садова</t>
  </si>
  <si>
    <t>Хазова</t>
  </si>
  <si>
    <t>Чебыкин</t>
  </si>
  <si>
    <t>Гоголев</t>
  </si>
  <si>
    <t>Булимов</t>
  </si>
  <si>
    <t>Антоненко</t>
  </si>
  <si>
    <t>Лисовский</t>
  </si>
  <si>
    <t>Мишаков</t>
  </si>
  <si>
    <t>Сапронов</t>
  </si>
  <si>
    <t>Чувиков</t>
  </si>
  <si>
    <t>Середняков</t>
  </si>
  <si>
    <t>Каримова</t>
  </si>
  <si>
    <t>Бушковский</t>
  </si>
  <si>
    <t>Де Векки</t>
  </si>
  <si>
    <t>участник</t>
  </si>
  <si>
    <t>победитель</t>
  </si>
  <si>
    <t>призер</t>
  </si>
  <si>
    <t>Атаманов</t>
  </si>
  <si>
    <t>Горонкова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</si>
</sst>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0" borderId="0" xfId="0" applyFont="1"/>
    <xf numFmtId="49" fontId="1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/>
    <xf numFmtId="0" fontId="3" fillId="0" borderId="1" xfId="0" applyFont="1" applyBorder="1"/>
    <xf numFmtId="49" fontId="1" fillId="0" borderId="1" xfId="0" applyNumberFormat="1" applyFont="1" applyBorder="1" applyAlignment="1"/>
    <xf numFmtId="0" fontId="1" fillId="3" borderId="0" xfId="0" applyFont="1" applyFill="1"/>
    <xf numFmtId="0" fontId="4" fillId="3" borderId="0" xfId="0" applyFont="1" applyFill="1"/>
    <xf numFmtId="49" fontId="1" fillId="0" borderId="2" xfId="0" applyNumberFormat="1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>
      <alignment horizontal="left"/>
    </xf>
    <xf numFmtId="0" fontId="5" fillId="0" borderId="1" xfId="0" applyFont="1" applyBorder="1" applyAlignment="1"/>
    <xf numFmtId="0" fontId="5" fillId="0" borderId="1" xfId="0" applyFont="1" applyBorder="1"/>
    <xf numFmtId="0" fontId="5" fillId="0" borderId="2" xfId="0" applyFont="1" applyBorder="1" applyAlignment="1"/>
    <xf numFmtId="49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/>
    <xf numFmtId="0" fontId="5" fillId="0" borderId="1" xfId="0" applyFont="1" applyBorder="1" applyAlignment="1">
      <alignment vertical="top"/>
    </xf>
    <xf numFmtId="0" fontId="5" fillId="0" borderId="4" xfId="0" applyFont="1" applyBorder="1" applyAlignment="1"/>
    <xf numFmtId="0" fontId="5" fillId="0" borderId="4" xfId="0" applyFont="1" applyBorder="1" applyAlignment="1">
      <alignment vertical="top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3" borderId="1" xfId="0" applyFont="1" applyFill="1" applyBorder="1" applyAlignment="1"/>
    <xf numFmtId="0" fontId="5" fillId="3" borderId="1" xfId="0" applyFont="1" applyFill="1" applyBorder="1"/>
    <xf numFmtId="0" fontId="5" fillId="3" borderId="2" xfId="0" applyFont="1" applyFill="1" applyBorder="1" applyAlignment="1"/>
    <xf numFmtId="0" fontId="5" fillId="3" borderId="1" xfId="0" applyFont="1" applyFill="1" applyBorder="1" applyAlignment="1">
      <alignment horizontal="right"/>
    </xf>
    <xf numFmtId="0" fontId="1" fillId="0" borderId="6" xfId="0" applyFont="1" applyBorder="1" applyAlignment="1"/>
    <xf numFmtId="0" fontId="1" fillId="3" borderId="6" xfId="0" applyFont="1" applyFill="1" applyBorder="1" applyAlignment="1"/>
    <xf numFmtId="49" fontId="1" fillId="0" borderId="4" xfId="0" applyNumberFormat="1" applyFont="1" applyBorder="1" applyAlignment="1"/>
    <xf numFmtId="0" fontId="1" fillId="0" borderId="4" xfId="0" applyFont="1" applyBorder="1"/>
    <xf numFmtId="0" fontId="1" fillId="0" borderId="7" xfId="0" applyFont="1" applyBorder="1" applyAlignment="1"/>
    <xf numFmtId="49" fontId="1" fillId="0" borderId="7" xfId="0" applyNumberFormat="1" applyFont="1" applyBorder="1" applyAlignment="1"/>
    <xf numFmtId="0" fontId="1" fillId="0" borderId="7" xfId="0" applyFont="1" applyBorder="1"/>
    <xf numFmtId="0" fontId="5" fillId="3" borderId="5" xfId="0" applyFont="1" applyFill="1" applyBorder="1" applyAlignment="1"/>
    <xf numFmtId="0" fontId="5" fillId="3" borderId="5" xfId="0" applyFont="1" applyFill="1" applyBorder="1"/>
    <xf numFmtId="0" fontId="5" fillId="0" borderId="5" xfId="0" applyFont="1" applyBorder="1"/>
    <xf numFmtId="0" fontId="5" fillId="0" borderId="5" xfId="0" applyFont="1" applyBorder="1" applyAlignment="1"/>
    <xf numFmtId="49" fontId="5" fillId="3" borderId="5" xfId="0" applyNumberFormat="1" applyFont="1" applyFill="1" applyBorder="1" applyAlignment="1">
      <alignment horizontal="right"/>
    </xf>
    <xf numFmtId="49" fontId="5" fillId="0" borderId="5" xfId="0" applyNumberFormat="1" applyFont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1" fillId="4" borderId="1" xfId="0" applyFont="1" applyFill="1" applyBorder="1" applyAlignment="1"/>
    <xf numFmtId="0" fontId="5" fillId="4" borderId="1" xfId="0" applyFont="1" applyFill="1" applyBorder="1"/>
    <xf numFmtId="0" fontId="5" fillId="4" borderId="1" xfId="0" applyFont="1" applyFill="1" applyBorder="1" applyAlignment="1"/>
    <xf numFmtId="0" fontId="1" fillId="4" borderId="1" xfId="0" applyFont="1" applyFill="1" applyBorder="1"/>
    <xf numFmtId="0" fontId="5" fillId="4" borderId="1" xfId="0" applyFont="1" applyFill="1" applyBorder="1" applyAlignment="1">
      <alignment vertical="center"/>
    </xf>
    <xf numFmtId="49" fontId="5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49" fontId="5" fillId="4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vertical="top"/>
    </xf>
    <xf numFmtId="0" fontId="1" fillId="4" borderId="6" xfId="0" applyFont="1" applyFill="1" applyBorder="1" applyAlignment="1"/>
    <xf numFmtId="0" fontId="5" fillId="5" borderId="5" xfId="0" applyFont="1" applyFill="1" applyBorder="1" applyAlignment="1"/>
    <xf numFmtId="49" fontId="5" fillId="5" borderId="5" xfId="0" applyNumberFormat="1" applyFont="1" applyFill="1" applyBorder="1" applyAlignment="1">
      <alignment horizontal="right"/>
    </xf>
    <xf numFmtId="0" fontId="5" fillId="5" borderId="5" xfId="0" applyFont="1" applyFill="1" applyBorder="1"/>
    <xf numFmtId="0" fontId="5" fillId="4" borderId="5" xfId="0" applyFont="1" applyFill="1" applyBorder="1"/>
    <xf numFmtId="0" fontId="1" fillId="5" borderId="6" xfId="0" applyFont="1" applyFill="1" applyBorder="1" applyAlignment="1"/>
    <xf numFmtId="0" fontId="5" fillId="4" borderId="5" xfId="0" applyFont="1" applyFill="1" applyBorder="1" applyAlignment="1"/>
    <xf numFmtId="49" fontId="5" fillId="4" borderId="5" xfId="0" applyNumberFormat="1" applyFont="1" applyFill="1" applyBorder="1" applyAlignment="1">
      <alignment horizontal="right"/>
    </xf>
    <xf numFmtId="0" fontId="5" fillId="5" borderId="5" xfId="0" applyFont="1" applyFill="1" applyBorder="1" applyAlignment="1">
      <alignment horizontal="right"/>
    </xf>
    <xf numFmtId="0" fontId="5" fillId="5" borderId="1" xfId="0" applyFont="1" applyFill="1" applyBorder="1" applyAlignment="1"/>
    <xf numFmtId="0" fontId="5" fillId="5" borderId="1" xfId="0" applyFont="1" applyFill="1" applyBorder="1" applyAlignment="1">
      <alignment horizontal="right"/>
    </xf>
    <xf numFmtId="0" fontId="5" fillId="5" borderId="1" xfId="0" applyFont="1" applyFill="1" applyBorder="1"/>
    <xf numFmtId="0" fontId="5" fillId="0" borderId="1" xfId="0" applyFont="1" applyFill="1" applyBorder="1" applyAlignment="1"/>
    <xf numFmtId="0" fontId="5" fillId="0" borderId="1" xfId="0" applyFont="1" applyFill="1" applyBorder="1"/>
    <xf numFmtId="49" fontId="5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/>
    <xf numFmtId="0" fontId="1" fillId="6" borderId="1" xfId="0" applyFont="1" applyFill="1" applyBorder="1" applyAlignment="1"/>
    <xf numFmtId="0" fontId="5" fillId="6" borderId="1" xfId="0" applyFont="1" applyFill="1" applyBorder="1"/>
    <xf numFmtId="0" fontId="5" fillId="6" borderId="1" xfId="0" applyFont="1" applyFill="1" applyBorder="1" applyAlignment="1"/>
    <xf numFmtId="0" fontId="1" fillId="6" borderId="1" xfId="0" applyFont="1" applyFill="1" applyBorder="1"/>
    <xf numFmtId="0" fontId="5" fillId="6" borderId="3" xfId="0" applyFont="1" applyFill="1" applyBorder="1" applyAlignment="1"/>
    <xf numFmtId="0" fontId="1" fillId="6" borderId="6" xfId="0" applyFont="1" applyFill="1" applyBorder="1" applyAlignment="1"/>
    <xf numFmtId="0" fontId="5" fillId="6" borderId="5" xfId="0" applyFont="1" applyFill="1" applyBorder="1" applyAlignment="1"/>
    <xf numFmtId="49" fontId="5" fillId="6" borderId="5" xfId="0" applyNumberFormat="1" applyFont="1" applyFill="1" applyBorder="1" applyAlignment="1">
      <alignment horizontal="right"/>
    </xf>
    <xf numFmtId="0" fontId="5" fillId="6" borderId="5" xfId="0" applyFont="1" applyFill="1" applyBorder="1"/>
    <xf numFmtId="0" fontId="1" fillId="7" borderId="6" xfId="0" applyFont="1" applyFill="1" applyBorder="1" applyAlignment="1"/>
    <xf numFmtId="0" fontId="5" fillId="7" borderId="1" xfId="0" applyFont="1" applyFill="1" applyBorder="1" applyAlignment="1"/>
    <xf numFmtId="0" fontId="5" fillId="7" borderId="1" xfId="0" applyFont="1" applyFill="1" applyBorder="1" applyAlignment="1">
      <alignment horizontal="right"/>
    </xf>
    <xf numFmtId="0" fontId="5" fillId="7" borderId="1" xfId="0" applyFont="1" applyFill="1" applyBorder="1"/>
    <xf numFmtId="0" fontId="5" fillId="6" borderId="1" xfId="0" applyFont="1" applyFill="1" applyBorder="1" applyAlignment="1">
      <alignment horizontal="right"/>
    </xf>
    <xf numFmtId="0" fontId="1" fillId="0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ySplit="3" topLeftCell="A4" activePane="bottomLeft" state="frozen"/>
      <selection pane="bottomLeft" activeCell="K7" sqref="K7:K21"/>
    </sheetView>
  </sheetViews>
  <sheetFormatPr defaultColWidth="14.42578125" defaultRowHeight="15" customHeight="1" x14ac:dyDescent="0.25"/>
  <cols>
    <col min="1" max="1" width="6.28515625" customWidth="1"/>
    <col min="2" max="2" width="19.85546875" customWidth="1"/>
    <col min="3" max="3" width="16.7109375" customWidth="1"/>
    <col min="4" max="5" width="9.140625" customWidth="1"/>
    <col min="6" max="6" width="13.28515625" customWidth="1"/>
    <col min="7" max="7" width="17.28515625" customWidth="1"/>
    <col min="8" max="10" width="12" customWidth="1"/>
    <col min="11" max="11" width="14.28515625" customWidth="1"/>
    <col min="12" max="12" width="9.140625" customWidth="1"/>
  </cols>
  <sheetData>
    <row r="1" spans="1:12" ht="15.75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</row>
    <row r="2" spans="1:12" ht="15.75" customHeight="1" x14ac:dyDescent="0.3">
      <c r="A2" s="3"/>
      <c r="B2" s="26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</row>
    <row r="3" spans="1:12" ht="15.75" customHeight="1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</row>
    <row r="4" spans="1:12" ht="31.5" x14ac:dyDescent="0.2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5" t="s">
        <v>10</v>
      </c>
      <c r="K4" s="5" t="s">
        <v>11</v>
      </c>
      <c r="L4" s="8">
        <v>23</v>
      </c>
    </row>
    <row r="5" spans="1:12" ht="15.75" customHeight="1" x14ac:dyDescent="0.25">
      <c r="A5" s="56">
        <v>1</v>
      </c>
      <c r="B5" s="55" t="s">
        <v>44</v>
      </c>
      <c r="C5" s="55" t="s">
        <v>23</v>
      </c>
      <c r="D5" s="55">
        <v>481</v>
      </c>
      <c r="E5" s="59">
        <v>5</v>
      </c>
      <c r="F5" s="56">
        <v>4</v>
      </c>
      <c r="G5" s="56">
        <v>5</v>
      </c>
      <c r="H5" s="56">
        <v>5</v>
      </c>
      <c r="I5" s="56">
        <v>5</v>
      </c>
      <c r="J5" s="55">
        <f t="shared" ref="J5:J43" si="0">SUM(F5:I5)</f>
        <v>19</v>
      </c>
      <c r="K5" s="57" t="s">
        <v>471</v>
      </c>
      <c r="L5" s="1"/>
    </row>
    <row r="6" spans="1:12" ht="15.75" customHeight="1" x14ac:dyDescent="0.25">
      <c r="A6" s="56">
        <v>2</v>
      </c>
      <c r="B6" s="55" t="s">
        <v>35</v>
      </c>
      <c r="C6" s="55" t="s">
        <v>36</v>
      </c>
      <c r="D6" s="55">
        <v>389</v>
      </c>
      <c r="E6" s="59">
        <v>5</v>
      </c>
      <c r="F6" s="56">
        <v>6</v>
      </c>
      <c r="G6" s="56">
        <v>4</v>
      </c>
      <c r="H6" s="56">
        <v>3.5</v>
      </c>
      <c r="I6" s="56">
        <v>5</v>
      </c>
      <c r="J6" s="55">
        <f t="shared" si="0"/>
        <v>18.5</v>
      </c>
      <c r="K6" s="57" t="s">
        <v>471</v>
      </c>
      <c r="L6" s="1"/>
    </row>
    <row r="7" spans="1:12" ht="15.75" customHeight="1" x14ac:dyDescent="0.25">
      <c r="A7" s="56">
        <v>3</v>
      </c>
      <c r="B7" s="56" t="s">
        <v>465</v>
      </c>
      <c r="C7" s="56" t="s">
        <v>17</v>
      </c>
      <c r="D7" s="56">
        <v>244</v>
      </c>
      <c r="E7" s="60">
        <v>5</v>
      </c>
      <c r="F7" s="56">
        <v>5</v>
      </c>
      <c r="G7" s="56">
        <v>5</v>
      </c>
      <c r="H7" s="56">
        <v>4</v>
      </c>
      <c r="I7" s="56">
        <v>4</v>
      </c>
      <c r="J7" s="55">
        <f t="shared" si="0"/>
        <v>18</v>
      </c>
      <c r="K7" s="57" t="s">
        <v>472</v>
      </c>
      <c r="L7" s="1"/>
    </row>
    <row r="8" spans="1:12" ht="15.75" customHeight="1" x14ac:dyDescent="0.25">
      <c r="A8" s="56">
        <v>4</v>
      </c>
      <c r="B8" s="55" t="s">
        <v>16</v>
      </c>
      <c r="C8" s="55" t="s">
        <v>17</v>
      </c>
      <c r="D8" s="55">
        <v>393</v>
      </c>
      <c r="E8" s="59">
        <v>5</v>
      </c>
      <c r="F8" s="56">
        <v>5</v>
      </c>
      <c r="G8" s="56">
        <v>5</v>
      </c>
      <c r="H8" s="56">
        <v>4</v>
      </c>
      <c r="I8" s="56">
        <v>3.5</v>
      </c>
      <c r="J8" s="55">
        <f t="shared" si="0"/>
        <v>17.5</v>
      </c>
      <c r="K8" s="57" t="s">
        <v>472</v>
      </c>
      <c r="L8" s="1"/>
    </row>
    <row r="9" spans="1:12" ht="15.75" customHeight="1" x14ac:dyDescent="0.25">
      <c r="A9" s="56">
        <v>5</v>
      </c>
      <c r="B9" s="56" t="s">
        <v>60</v>
      </c>
      <c r="C9" s="56" t="s">
        <v>43</v>
      </c>
      <c r="D9" s="56">
        <v>244</v>
      </c>
      <c r="E9" s="60">
        <v>5</v>
      </c>
      <c r="F9" s="56">
        <v>3</v>
      </c>
      <c r="G9" s="56">
        <v>5</v>
      </c>
      <c r="H9" s="56">
        <v>4</v>
      </c>
      <c r="I9" s="56">
        <v>5.5</v>
      </c>
      <c r="J9" s="55">
        <f t="shared" si="0"/>
        <v>17.5</v>
      </c>
      <c r="K9" s="57" t="s">
        <v>472</v>
      </c>
      <c r="L9" s="1"/>
    </row>
    <row r="10" spans="1:12" ht="15.75" customHeight="1" x14ac:dyDescent="0.25">
      <c r="A10" s="56">
        <v>6</v>
      </c>
      <c r="B10" s="56" t="s">
        <v>62</v>
      </c>
      <c r="C10" s="56" t="s">
        <v>23</v>
      </c>
      <c r="D10" s="56">
        <v>244</v>
      </c>
      <c r="E10" s="60">
        <v>5</v>
      </c>
      <c r="F10" s="56">
        <v>4</v>
      </c>
      <c r="G10" s="56">
        <v>5</v>
      </c>
      <c r="H10" s="56">
        <v>2.4</v>
      </c>
      <c r="I10" s="56">
        <v>6</v>
      </c>
      <c r="J10" s="55">
        <f t="shared" si="0"/>
        <v>17.399999999999999</v>
      </c>
      <c r="K10" s="57" t="s">
        <v>472</v>
      </c>
      <c r="L10" s="1"/>
    </row>
    <row r="11" spans="1:12" ht="15.75" customHeight="1" x14ac:dyDescent="0.25">
      <c r="A11" s="56">
        <v>7</v>
      </c>
      <c r="B11" s="55" t="s">
        <v>24</v>
      </c>
      <c r="C11" s="55" t="s">
        <v>15</v>
      </c>
      <c r="D11" s="55">
        <v>381</v>
      </c>
      <c r="E11" s="59">
        <v>5</v>
      </c>
      <c r="F11" s="56">
        <v>2</v>
      </c>
      <c r="G11" s="56">
        <v>5</v>
      </c>
      <c r="H11" s="56">
        <v>3.5</v>
      </c>
      <c r="I11" s="56">
        <v>6</v>
      </c>
      <c r="J11" s="55">
        <f t="shared" si="0"/>
        <v>16.5</v>
      </c>
      <c r="K11" s="57" t="s">
        <v>472</v>
      </c>
      <c r="L11" s="1"/>
    </row>
    <row r="12" spans="1:12" ht="15.75" customHeight="1" x14ac:dyDescent="0.25">
      <c r="A12" s="56">
        <v>8</v>
      </c>
      <c r="B12" s="55" t="s">
        <v>42</v>
      </c>
      <c r="C12" s="55" t="s">
        <v>43</v>
      </c>
      <c r="D12" s="55">
        <v>223</v>
      </c>
      <c r="E12" s="59">
        <v>5</v>
      </c>
      <c r="F12" s="56">
        <v>4</v>
      </c>
      <c r="G12" s="56">
        <v>4</v>
      </c>
      <c r="H12" s="56">
        <v>4.5</v>
      </c>
      <c r="I12" s="56">
        <v>4</v>
      </c>
      <c r="J12" s="55">
        <f t="shared" si="0"/>
        <v>16.5</v>
      </c>
      <c r="K12" s="57" t="s">
        <v>472</v>
      </c>
      <c r="L12" s="1"/>
    </row>
    <row r="13" spans="1:12" ht="15.75" customHeight="1" x14ac:dyDescent="0.25">
      <c r="A13" s="56">
        <v>9</v>
      </c>
      <c r="B13" s="55" t="s">
        <v>49</v>
      </c>
      <c r="C13" s="55" t="s">
        <v>50</v>
      </c>
      <c r="D13" s="55">
        <v>261</v>
      </c>
      <c r="E13" s="60">
        <v>5</v>
      </c>
      <c r="F13" s="56">
        <v>3</v>
      </c>
      <c r="G13" s="56">
        <v>4</v>
      </c>
      <c r="H13" s="56">
        <v>4</v>
      </c>
      <c r="I13" s="56">
        <v>5.5</v>
      </c>
      <c r="J13" s="55">
        <f t="shared" si="0"/>
        <v>16.5</v>
      </c>
      <c r="K13" s="57" t="s">
        <v>472</v>
      </c>
      <c r="L13" s="1"/>
    </row>
    <row r="14" spans="1:12" ht="15.75" customHeight="1" x14ac:dyDescent="0.25">
      <c r="A14" s="56">
        <v>10</v>
      </c>
      <c r="B14" s="55" t="s">
        <v>18</v>
      </c>
      <c r="C14" s="55" t="s">
        <v>19</v>
      </c>
      <c r="D14" s="55">
        <v>381</v>
      </c>
      <c r="E14" s="59">
        <v>5</v>
      </c>
      <c r="F14" s="56">
        <v>4</v>
      </c>
      <c r="G14" s="56">
        <v>4</v>
      </c>
      <c r="H14" s="56">
        <v>2</v>
      </c>
      <c r="I14" s="56">
        <v>5.5</v>
      </c>
      <c r="J14" s="55">
        <f t="shared" si="0"/>
        <v>15.5</v>
      </c>
      <c r="K14" s="57" t="s">
        <v>472</v>
      </c>
      <c r="L14" s="1"/>
    </row>
    <row r="15" spans="1:12" ht="15.75" customHeight="1" x14ac:dyDescent="0.25">
      <c r="A15" s="56">
        <v>11</v>
      </c>
      <c r="B15" s="55" t="s">
        <v>46</v>
      </c>
      <c r="C15" s="55" t="s">
        <v>15</v>
      </c>
      <c r="D15" s="55">
        <v>387</v>
      </c>
      <c r="E15" s="59">
        <v>5</v>
      </c>
      <c r="F15" s="56">
        <v>4</v>
      </c>
      <c r="G15" s="56">
        <v>1</v>
      </c>
      <c r="H15" s="56">
        <v>4</v>
      </c>
      <c r="I15" s="56">
        <v>6</v>
      </c>
      <c r="J15" s="55">
        <f t="shared" si="0"/>
        <v>15</v>
      </c>
      <c r="K15" s="57" t="s">
        <v>472</v>
      </c>
      <c r="L15" s="1"/>
    </row>
    <row r="16" spans="1:12" ht="15.75" customHeight="1" x14ac:dyDescent="0.25">
      <c r="A16" s="56">
        <v>12</v>
      </c>
      <c r="B16" s="55" t="s">
        <v>29</v>
      </c>
      <c r="C16" s="55" t="s">
        <v>21</v>
      </c>
      <c r="D16" s="55">
        <v>221</v>
      </c>
      <c r="E16" s="59">
        <v>5</v>
      </c>
      <c r="F16" s="56">
        <v>2</v>
      </c>
      <c r="G16" s="56">
        <v>4</v>
      </c>
      <c r="H16" s="56">
        <v>3.5</v>
      </c>
      <c r="I16" s="56">
        <v>5</v>
      </c>
      <c r="J16" s="55">
        <f t="shared" si="0"/>
        <v>14.5</v>
      </c>
      <c r="K16" s="57" t="s">
        <v>472</v>
      </c>
      <c r="L16" s="1"/>
    </row>
    <row r="17" spans="1:12" ht="15.75" customHeight="1" x14ac:dyDescent="0.25">
      <c r="A17" s="56">
        <v>13</v>
      </c>
      <c r="B17" s="56" t="s">
        <v>56</v>
      </c>
      <c r="C17" s="56" t="s">
        <v>13</v>
      </c>
      <c r="D17" s="56">
        <v>244</v>
      </c>
      <c r="E17" s="60">
        <v>5</v>
      </c>
      <c r="F17" s="56">
        <v>3</v>
      </c>
      <c r="G17" s="56">
        <v>4</v>
      </c>
      <c r="H17" s="56">
        <v>2</v>
      </c>
      <c r="I17" s="56">
        <v>5.5</v>
      </c>
      <c r="J17" s="55">
        <f t="shared" si="0"/>
        <v>14.5</v>
      </c>
      <c r="K17" s="57" t="s">
        <v>472</v>
      </c>
      <c r="L17" s="1"/>
    </row>
    <row r="18" spans="1:12" ht="15.75" customHeight="1" x14ac:dyDescent="0.25">
      <c r="A18" s="56">
        <v>14</v>
      </c>
      <c r="B18" s="56" t="s">
        <v>469</v>
      </c>
      <c r="C18" s="56" t="s">
        <v>23</v>
      </c>
      <c r="D18" s="56">
        <v>244</v>
      </c>
      <c r="E18" s="60">
        <v>5</v>
      </c>
      <c r="F18" s="56">
        <v>2</v>
      </c>
      <c r="G18" s="56">
        <v>5</v>
      </c>
      <c r="H18" s="56">
        <v>3.5</v>
      </c>
      <c r="I18" s="56">
        <v>4</v>
      </c>
      <c r="J18" s="55">
        <f t="shared" si="0"/>
        <v>14.5</v>
      </c>
      <c r="K18" s="57" t="s">
        <v>472</v>
      </c>
      <c r="L18" s="1"/>
    </row>
    <row r="19" spans="1:12" ht="15.75" customHeight="1" x14ac:dyDescent="0.25">
      <c r="A19" s="56">
        <v>15</v>
      </c>
      <c r="B19" s="55" t="s">
        <v>14</v>
      </c>
      <c r="C19" s="55" t="s">
        <v>15</v>
      </c>
      <c r="D19" s="55">
        <v>493</v>
      </c>
      <c r="E19" s="59">
        <v>5</v>
      </c>
      <c r="F19" s="56">
        <v>3</v>
      </c>
      <c r="G19" s="56">
        <v>4</v>
      </c>
      <c r="H19" s="56">
        <v>2</v>
      </c>
      <c r="I19" s="56">
        <v>5</v>
      </c>
      <c r="J19" s="55">
        <f t="shared" si="0"/>
        <v>14</v>
      </c>
      <c r="K19" s="57" t="s">
        <v>472</v>
      </c>
      <c r="L19" s="1"/>
    </row>
    <row r="20" spans="1:12" ht="15.75" customHeight="1" x14ac:dyDescent="0.25">
      <c r="A20" s="56">
        <v>16</v>
      </c>
      <c r="B20" s="55" t="s">
        <v>39</v>
      </c>
      <c r="C20" s="55" t="s">
        <v>15</v>
      </c>
      <c r="D20" s="55">
        <v>261</v>
      </c>
      <c r="E20" s="59">
        <v>5</v>
      </c>
      <c r="F20" s="56">
        <v>3</v>
      </c>
      <c r="G20" s="56">
        <v>5</v>
      </c>
      <c r="H20" s="56">
        <v>2.5</v>
      </c>
      <c r="I20" s="56">
        <v>3</v>
      </c>
      <c r="J20" s="55">
        <f t="shared" si="0"/>
        <v>13.5</v>
      </c>
      <c r="K20" s="57" t="s">
        <v>472</v>
      </c>
      <c r="L20" s="1"/>
    </row>
    <row r="21" spans="1:12" ht="15.75" customHeight="1" x14ac:dyDescent="0.25">
      <c r="A21" s="56">
        <v>17</v>
      </c>
      <c r="B21" s="55" t="s">
        <v>48</v>
      </c>
      <c r="C21" s="55" t="s">
        <v>19</v>
      </c>
      <c r="D21" s="55">
        <v>493</v>
      </c>
      <c r="E21" s="60">
        <v>5</v>
      </c>
      <c r="F21" s="56">
        <v>3</v>
      </c>
      <c r="G21" s="56">
        <v>3</v>
      </c>
      <c r="H21" s="56">
        <v>1</v>
      </c>
      <c r="I21" s="56">
        <v>6</v>
      </c>
      <c r="J21" s="55">
        <f t="shared" si="0"/>
        <v>13</v>
      </c>
      <c r="K21" s="57" t="s">
        <v>472</v>
      </c>
      <c r="L21" s="1"/>
    </row>
    <row r="22" spans="1:12" ht="15.75" customHeight="1" x14ac:dyDescent="0.25">
      <c r="A22" s="76">
        <v>18</v>
      </c>
      <c r="B22" s="77" t="s">
        <v>30</v>
      </c>
      <c r="C22" s="77" t="s">
        <v>23</v>
      </c>
      <c r="D22" s="77">
        <v>261</v>
      </c>
      <c r="E22" s="78">
        <v>5</v>
      </c>
      <c r="F22" s="76">
        <v>3</v>
      </c>
      <c r="G22" s="76">
        <v>4</v>
      </c>
      <c r="H22" s="76">
        <v>2.5</v>
      </c>
      <c r="I22" s="76">
        <v>3</v>
      </c>
      <c r="J22" s="77">
        <f t="shared" si="0"/>
        <v>12.5</v>
      </c>
      <c r="K22" s="79" t="s">
        <v>470</v>
      </c>
      <c r="L22" s="1"/>
    </row>
    <row r="23" spans="1:12" ht="15.75" customHeight="1" x14ac:dyDescent="0.25">
      <c r="A23" s="76">
        <v>19</v>
      </c>
      <c r="B23" s="20" t="s">
        <v>58</v>
      </c>
      <c r="C23" s="20" t="s">
        <v>23</v>
      </c>
      <c r="D23" s="20">
        <v>244</v>
      </c>
      <c r="E23" s="24">
        <v>5</v>
      </c>
      <c r="F23" s="20">
        <v>4</v>
      </c>
      <c r="G23" s="20">
        <v>1</v>
      </c>
      <c r="H23" s="20">
        <v>3.5</v>
      </c>
      <c r="I23" s="20">
        <v>4</v>
      </c>
      <c r="J23" s="21">
        <f t="shared" si="0"/>
        <v>12.5</v>
      </c>
      <c r="K23" s="10" t="s">
        <v>470</v>
      </c>
      <c r="L23" s="1"/>
    </row>
    <row r="24" spans="1:12" ht="15.75" customHeight="1" x14ac:dyDescent="0.25">
      <c r="A24" s="76">
        <v>20</v>
      </c>
      <c r="B24" s="20" t="s">
        <v>57</v>
      </c>
      <c r="C24" s="20" t="s">
        <v>36</v>
      </c>
      <c r="D24" s="20">
        <v>244</v>
      </c>
      <c r="E24" s="24">
        <v>5</v>
      </c>
      <c r="F24" s="20">
        <v>4</v>
      </c>
      <c r="G24" s="20">
        <v>2</v>
      </c>
      <c r="H24" s="20">
        <v>2</v>
      </c>
      <c r="I24" s="20">
        <v>4</v>
      </c>
      <c r="J24" s="21">
        <f t="shared" si="0"/>
        <v>12</v>
      </c>
      <c r="K24" s="10" t="s">
        <v>470</v>
      </c>
      <c r="L24" s="1"/>
    </row>
    <row r="25" spans="1:12" ht="15.75" customHeight="1" x14ac:dyDescent="0.25">
      <c r="A25" s="76">
        <v>21</v>
      </c>
      <c r="B25" s="20" t="s">
        <v>61</v>
      </c>
      <c r="C25" s="20" t="s">
        <v>21</v>
      </c>
      <c r="D25" s="20">
        <v>244</v>
      </c>
      <c r="E25" s="24">
        <v>5</v>
      </c>
      <c r="F25" s="20">
        <v>1</v>
      </c>
      <c r="G25" s="20">
        <v>4</v>
      </c>
      <c r="H25" s="20">
        <v>3</v>
      </c>
      <c r="I25" s="20">
        <v>4</v>
      </c>
      <c r="J25" s="21">
        <f t="shared" si="0"/>
        <v>12</v>
      </c>
      <c r="K25" s="10" t="s">
        <v>470</v>
      </c>
      <c r="L25" s="1"/>
    </row>
    <row r="26" spans="1:12" ht="15.75" customHeight="1" x14ac:dyDescent="0.25">
      <c r="A26" s="76">
        <v>22</v>
      </c>
      <c r="B26" s="20" t="s">
        <v>53</v>
      </c>
      <c r="C26" s="20" t="s">
        <v>13</v>
      </c>
      <c r="D26" s="20">
        <v>244</v>
      </c>
      <c r="E26" s="24">
        <v>5</v>
      </c>
      <c r="F26" s="20">
        <v>5</v>
      </c>
      <c r="G26" s="20">
        <v>2</v>
      </c>
      <c r="H26" s="20">
        <v>1.5</v>
      </c>
      <c r="I26" s="20">
        <v>3</v>
      </c>
      <c r="J26" s="21">
        <f t="shared" si="0"/>
        <v>11.5</v>
      </c>
      <c r="K26" s="10" t="s">
        <v>470</v>
      </c>
      <c r="L26" s="1"/>
    </row>
    <row r="27" spans="1:12" ht="15.75" customHeight="1" x14ac:dyDescent="0.25">
      <c r="A27" s="76">
        <v>23</v>
      </c>
      <c r="B27" s="22" t="s">
        <v>59</v>
      </c>
      <c r="C27" s="22" t="s">
        <v>33</v>
      </c>
      <c r="D27" s="22">
        <v>244</v>
      </c>
      <c r="E27" s="25">
        <v>5</v>
      </c>
      <c r="F27" s="22">
        <v>2</v>
      </c>
      <c r="G27" s="22">
        <v>5</v>
      </c>
      <c r="H27" s="22">
        <v>2</v>
      </c>
      <c r="I27" s="22">
        <v>2.5</v>
      </c>
      <c r="J27" s="21">
        <f t="shared" si="0"/>
        <v>11.5</v>
      </c>
      <c r="K27" s="10" t="s">
        <v>470</v>
      </c>
      <c r="L27" s="1"/>
    </row>
    <row r="28" spans="1:12" ht="15" customHeight="1" x14ac:dyDescent="0.25">
      <c r="A28" s="76">
        <v>24</v>
      </c>
      <c r="B28" s="21" t="s">
        <v>27</v>
      </c>
      <c r="C28" s="21" t="s">
        <v>17</v>
      </c>
      <c r="D28" s="21">
        <v>378</v>
      </c>
      <c r="E28" s="23">
        <v>5</v>
      </c>
      <c r="F28" s="20">
        <v>5</v>
      </c>
      <c r="G28" s="20">
        <v>1</v>
      </c>
      <c r="H28" s="20">
        <v>1.5</v>
      </c>
      <c r="I28" s="20">
        <v>3.5</v>
      </c>
      <c r="J28" s="21">
        <f t="shared" si="0"/>
        <v>11</v>
      </c>
      <c r="K28" s="10" t="s">
        <v>470</v>
      </c>
    </row>
    <row r="29" spans="1:12" ht="15" customHeight="1" x14ac:dyDescent="0.25">
      <c r="A29" s="76">
        <v>25</v>
      </c>
      <c r="B29" s="21" t="s">
        <v>12</v>
      </c>
      <c r="C29" s="21" t="s">
        <v>13</v>
      </c>
      <c r="D29" s="21">
        <v>381</v>
      </c>
      <c r="E29" s="23">
        <v>5</v>
      </c>
      <c r="F29" s="20">
        <v>0</v>
      </c>
      <c r="G29" s="20">
        <v>4</v>
      </c>
      <c r="H29" s="20">
        <v>2</v>
      </c>
      <c r="I29" s="20">
        <v>4</v>
      </c>
      <c r="J29" s="21">
        <f t="shared" si="0"/>
        <v>10</v>
      </c>
      <c r="K29" s="10" t="s">
        <v>470</v>
      </c>
    </row>
    <row r="30" spans="1:12" ht="15" customHeight="1" x14ac:dyDescent="0.25">
      <c r="A30" s="76">
        <v>26</v>
      </c>
      <c r="B30" s="21" t="s">
        <v>34</v>
      </c>
      <c r="C30" s="21" t="s">
        <v>13</v>
      </c>
      <c r="D30" s="21">
        <v>381</v>
      </c>
      <c r="E30" s="23">
        <v>5</v>
      </c>
      <c r="F30" s="20">
        <v>2</v>
      </c>
      <c r="G30" s="20">
        <v>4</v>
      </c>
      <c r="H30" s="20">
        <v>2</v>
      </c>
      <c r="I30" s="20">
        <v>2</v>
      </c>
      <c r="J30" s="21">
        <f t="shared" si="0"/>
        <v>10</v>
      </c>
      <c r="K30" s="10" t="s">
        <v>470</v>
      </c>
    </row>
    <row r="31" spans="1:12" ht="15" customHeight="1" x14ac:dyDescent="0.25">
      <c r="A31" s="76">
        <v>27</v>
      </c>
      <c r="B31" s="21" t="s">
        <v>47</v>
      </c>
      <c r="C31" s="21" t="s">
        <v>36</v>
      </c>
      <c r="D31" s="21">
        <v>481</v>
      </c>
      <c r="E31" s="24">
        <v>5</v>
      </c>
      <c r="F31" s="20">
        <v>2</v>
      </c>
      <c r="G31" s="20">
        <v>2</v>
      </c>
      <c r="H31" s="20">
        <v>2</v>
      </c>
      <c r="I31" s="20">
        <v>3</v>
      </c>
      <c r="J31" s="21">
        <f t="shared" si="0"/>
        <v>9</v>
      </c>
      <c r="K31" s="10" t="s">
        <v>470</v>
      </c>
    </row>
    <row r="32" spans="1:12" ht="15" customHeight="1" x14ac:dyDescent="0.25">
      <c r="A32" s="76">
        <v>28</v>
      </c>
      <c r="B32" s="21" t="s">
        <v>45</v>
      </c>
      <c r="C32" s="21" t="s">
        <v>17</v>
      </c>
      <c r="D32" s="21">
        <v>381</v>
      </c>
      <c r="E32" s="23">
        <v>5</v>
      </c>
      <c r="F32" s="20">
        <v>2</v>
      </c>
      <c r="G32" s="20">
        <v>4</v>
      </c>
      <c r="H32" s="20">
        <v>0.5</v>
      </c>
      <c r="I32" s="20">
        <v>2</v>
      </c>
      <c r="J32" s="21">
        <f t="shared" si="0"/>
        <v>8.5</v>
      </c>
      <c r="K32" s="10" t="s">
        <v>470</v>
      </c>
    </row>
    <row r="33" spans="1:11" ht="15" customHeight="1" x14ac:dyDescent="0.25">
      <c r="A33" s="76">
        <v>29</v>
      </c>
      <c r="B33" s="21" t="s">
        <v>51</v>
      </c>
      <c r="C33" s="21" t="s">
        <v>15</v>
      </c>
      <c r="D33" s="21">
        <v>493</v>
      </c>
      <c r="E33" s="24">
        <v>5</v>
      </c>
      <c r="F33" s="20">
        <v>2</v>
      </c>
      <c r="G33" s="20">
        <v>1</v>
      </c>
      <c r="H33" s="20">
        <v>2</v>
      </c>
      <c r="I33" s="20">
        <v>3.5</v>
      </c>
      <c r="J33" s="21">
        <f t="shared" si="0"/>
        <v>8.5</v>
      </c>
      <c r="K33" s="10" t="s">
        <v>470</v>
      </c>
    </row>
    <row r="34" spans="1:11" ht="15" customHeight="1" x14ac:dyDescent="0.25">
      <c r="A34" s="76">
        <v>30</v>
      </c>
      <c r="B34" s="21" t="s">
        <v>32</v>
      </c>
      <c r="C34" s="21" t="s">
        <v>33</v>
      </c>
      <c r="D34" s="21">
        <v>381</v>
      </c>
      <c r="E34" s="23">
        <v>5</v>
      </c>
      <c r="F34" s="20">
        <v>3</v>
      </c>
      <c r="G34" s="20">
        <v>3</v>
      </c>
      <c r="H34" s="20">
        <v>1</v>
      </c>
      <c r="I34" s="20">
        <v>1</v>
      </c>
      <c r="J34" s="21">
        <f t="shared" si="0"/>
        <v>8</v>
      </c>
      <c r="K34" s="10" t="s">
        <v>470</v>
      </c>
    </row>
    <row r="35" spans="1:11" ht="15" customHeight="1" x14ac:dyDescent="0.25">
      <c r="A35" s="76">
        <v>31</v>
      </c>
      <c r="B35" s="21" t="s">
        <v>37</v>
      </c>
      <c r="C35" s="21" t="s">
        <v>38</v>
      </c>
      <c r="D35" s="21">
        <v>381</v>
      </c>
      <c r="E35" s="23">
        <v>5</v>
      </c>
      <c r="F35" s="20">
        <v>2</v>
      </c>
      <c r="G35" s="20">
        <v>3</v>
      </c>
      <c r="H35" s="20">
        <v>1</v>
      </c>
      <c r="I35" s="20">
        <v>2</v>
      </c>
      <c r="J35" s="21">
        <f t="shared" si="0"/>
        <v>8</v>
      </c>
      <c r="K35" s="10" t="s">
        <v>470</v>
      </c>
    </row>
    <row r="36" spans="1:11" ht="15" customHeight="1" x14ac:dyDescent="0.25">
      <c r="A36" s="76">
        <v>32</v>
      </c>
      <c r="B36" s="21" t="s">
        <v>52</v>
      </c>
      <c r="C36" s="21" t="s">
        <v>23</v>
      </c>
      <c r="D36" s="21">
        <v>381</v>
      </c>
      <c r="E36" s="24">
        <v>5</v>
      </c>
      <c r="F36" s="20">
        <v>3</v>
      </c>
      <c r="G36" s="20">
        <v>4</v>
      </c>
      <c r="H36" s="20">
        <v>0</v>
      </c>
      <c r="I36" s="20">
        <v>1</v>
      </c>
      <c r="J36" s="21">
        <f t="shared" si="0"/>
        <v>8</v>
      </c>
      <c r="K36" s="10" t="s">
        <v>470</v>
      </c>
    </row>
    <row r="37" spans="1:11" ht="15" customHeight="1" x14ac:dyDescent="0.25">
      <c r="A37" s="76">
        <v>33</v>
      </c>
      <c r="B37" s="21" t="s">
        <v>25</v>
      </c>
      <c r="C37" s="21" t="s">
        <v>26</v>
      </c>
      <c r="D37" s="21">
        <v>389</v>
      </c>
      <c r="E37" s="23">
        <v>5</v>
      </c>
      <c r="F37" s="20">
        <v>0</v>
      </c>
      <c r="G37" s="20">
        <v>4</v>
      </c>
      <c r="H37" s="20">
        <v>1</v>
      </c>
      <c r="I37" s="20">
        <v>1.5</v>
      </c>
      <c r="J37" s="21">
        <f t="shared" si="0"/>
        <v>6.5</v>
      </c>
      <c r="K37" s="10" t="s">
        <v>470</v>
      </c>
    </row>
    <row r="38" spans="1:11" ht="15" customHeight="1" x14ac:dyDescent="0.25">
      <c r="A38" s="76">
        <v>34</v>
      </c>
      <c r="B38" s="21" t="s">
        <v>22</v>
      </c>
      <c r="C38" s="21" t="s">
        <v>23</v>
      </c>
      <c r="D38" s="21">
        <v>378</v>
      </c>
      <c r="E38" s="23">
        <v>5</v>
      </c>
      <c r="F38" s="20">
        <v>0</v>
      </c>
      <c r="G38" s="20">
        <v>3</v>
      </c>
      <c r="H38" s="20">
        <v>1</v>
      </c>
      <c r="I38" s="20">
        <v>2</v>
      </c>
      <c r="J38" s="21">
        <f t="shared" si="0"/>
        <v>6</v>
      </c>
      <c r="K38" s="10" t="s">
        <v>470</v>
      </c>
    </row>
    <row r="39" spans="1:11" ht="15" customHeight="1" x14ac:dyDescent="0.25">
      <c r="A39" s="76">
        <v>35</v>
      </c>
      <c r="B39" s="21" t="s">
        <v>20</v>
      </c>
      <c r="C39" s="21" t="s">
        <v>21</v>
      </c>
      <c r="D39" s="21">
        <v>389</v>
      </c>
      <c r="E39" s="23">
        <v>5</v>
      </c>
      <c r="F39" s="20">
        <v>0</v>
      </c>
      <c r="G39" s="20">
        <v>2</v>
      </c>
      <c r="H39" s="20">
        <v>2</v>
      </c>
      <c r="I39" s="20">
        <v>1.5</v>
      </c>
      <c r="J39" s="21">
        <f t="shared" si="0"/>
        <v>5.5</v>
      </c>
      <c r="K39" s="10" t="s">
        <v>470</v>
      </c>
    </row>
    <row r="40" spans="1:11" ht="15" customHeight="1" x14ac:dyDescent="0.25">
      <c r="A40" s="76">
        <v>36</v>
      </c>
      <c r="B40" s="21" t="s">
        <v>31</v>
      </c>
      <c r="C40" s="21" t="s">
        <v>23</v>
      </c>
      <c r="D40" s="21">
        <v>389</v>
      </c>
      <c r="E40" s="23">
        <v>5</v>
      </c>
      <c r="F40" s="20">
        <v>0</v>
      </c>
      <c r="G40" s="20">
        <v>0</v>
      </c>
      <c r="H40" s="20">
        <v>1.5</v>
      </c>
      <c r="I40" s="20">
        <v>4</v>
      </c>
      <c r="J40" s="21">
        <f t="shared" si="0"/>
        <v>5.5</v>
      </c>
      <c r="K40" s="10" t="s">
        <v>470</v>
      </c>
    </row>
    <row r="41" spans="1:11" ht="15" customHeight="1" x14ac:dyDescent="0.25">
      <c r="A41" s="76">
        <v>37</v>
      </c>
      <c r="B41" s="21" t="s">
        <v>41</v>
      </c>
      <c r="C41" s="21" t="s">
        <v>15</v>
      </c>
      <c r="D41" s="21">
        <v>223</v>
      </c>
      <c r="E41" s="23">
        <v>5</v>
      </c>
      <c r="F41" s="20">
        <v>0</v>
      </c>
      <c r="G41" s="20">
        <v>0</v>
      </c>
      <c r="H41" s="20">
        <v>3</v>
      </c>
      <c r="I41" s="20">
        <v>2.5</v>
      </c>
      <c r="J41" s="21">
        <f t="shared" si="0"/>
        <v>5.5</v>
      </c>
      <c r="K41" s="10" t="s">
        <v>470</v>
      </c>
    </row>
    <row r="42" spans="1:11" ht="15" customHeight="1" x14ac:dyDescent="0.25">
      <c r="A42" s="76">
        <v>38</v>
      </c>
      <c r="B42" s="21" t="s">
        <v>28</v>
      </c>
      <c r="C42" s="21" t="s">
        <v>23</v>
      </c>
      <c r="D42" s="21">
        <v>378</v>
      </c>
      <c r="E42" s="23">
        <v>5</v>
      </c>
      <c r="F42" s="20">
        <v>0</v>
      </c>
      <c r="G42" s="20">
        <v>1</v>
      </c>
      <c r="H42" s="20">
        <v>1.5</v>
      </c>
      <c r="I42" s="20">
        <v>2.5</v>
      </c>
      <c r="J42" s="21">
        <f t="shared" si="0"/>
        <v>5</v>
      </c>
      <c r="K42" s="10" t="s">
        <v>470</v>
      </c>
    </row>
    <row r="43" spans="1:11" ht="15" customHeight="1" x14ac:dyDescent="0.25">
      <c r="A43" s="76">
        <v>39</v>
      </c>
      <c r="B43" s="21" t="s">
        <v>40</v>
      </c>
      <c r="C43" s="21" t="s">
        <v>21</v>
      </c>
      <c r="D43" s="21">
        <v>381</v>
      </c>
      <c r="E43" s="23">
        <v>5</v>
      </c>
      <c r="F43" s="20">
        <v>0</v>
      </c>
      <c r="G43" s="20">
        <v>0</v>
      </c>
      <c r="H43" s="20">
        <v>0</v>
      </c>
      <c r="I43" s="20">
        <v>2.5</v>
      </c>
      <c r="J43" s="21">
        <f t="shared" si="0"/>
        <v>2.5</v>
      </c>
      <c r="K43" s="10" t="s">
        <v>470</v>
      </c>
    </row>
  </sheetData>
  <sortState ref="B5:J44">
    <sortCondition descending="1" ref="J5:J44"/>
  </sortState>
  <dataValidations count="1">
    <dataValidation type="list" allowBlank="1" showErrorMessage="1" sqref="K5:K43">
      <formula1>"победитель,призер,участник"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5"/>
  <sheetViews>
    <sheetView workbookViewId="0">
      <pane ySplit="3" topLeftCell="A4" activePane="bottomLeft" state="frozen"/>
      <selection pane="bottomLeft" activeCell="O13" sqref="O13"/>
    </sheetView>
  </sheetViews>
  <sheetFormatPr defaultColWidth="14.42578125" defaultRowHeight="15" customHeight="1" x14ac:dyDescent="0.25"/>
  <cols>
    <col min="1" max="1" width="6.28515625" customWidth="1"/>
    <col min="2" max="2" width="19.85546875" customWidth="1"/>
    <col min="3" max="3" width="16.7109375" customWidth="1"/>
    <col min="4" max="5" width="9.140625" customWidth="1"/>
    <col min="6" max="6" width="13.28515625" customWidth="1"/>
    <col min="7" max="7" width="17.28515625" customWidth="1"/>
    <col min="8" max="10" width="12" customWidth="1"/>
    <col min="11" max="11" width="11.85546875" customWidth="1"/>
    <col min="12" max="12" width="9.140625" customWidth="1"/>
  </cols>
  <sheetData>
    <row r="1" spans="1:12" ht="15.75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</row>
    <row r="2" spans="1:12" ht="15.75" customHeight="1" x14ac:dyDescent="0.3">
      <c r="A2" s="3"/>
      <c r="B2" s="28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</row>
    <row r="3" spans="1:12" ht="15.75" customHeight="1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</row>
    <row r="4" spans="1:12" ht="31.5" x14ac:dyDescent="0.2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5" t="s">
        <v>10</v>
      </c>
      <c r="K4" s="5" t="s">
        <v>11</v>
      </c>
      <c r="L4" s="8">
        <v>23</v>
      </c>
    </row>
    <row r="5" spans="1:12" ht="15.75" customHeight="1" x14ac:dyDescent="0.25">
      <c r="A5" s="54">
        <v>1</v>
      </c>
      <c r="B5" s="55" t="s">
        <v>95</v>
      </c>
      <c r="C5" s="55" t="s">
        <v>23</v>
      </c>
      <c r="D5" s="55">
        <v>223</v>
      </c>
      <c r="E5" s="55">
        <v>6</v>
      </c>
      <c r="F5" s="56">
        <v>5</v>
      </c>
      <c r="G5" s="56">
        <v>6</v>
      </c>
      <c r="H5" s="56">
        <v>5</v>
      </c>
      <c r="I5" s="56">
        <v>6</v>
      </c>
      <c r="J5" s="55">
        <f t="shared" ref="J5:J45" si="0">SUM(F5:I5)</f>
        <v>22</v>
      </c>
      <c r="K5" s="57" t="s">
        <v>471</v>
      </c>
      <c r="L5" s="1"/>
    </row>
    <row r="6" spans="1:12" ht="15.75" customHeight="1" x14ac:dyDescent="0.25">
      <c r="A6" s="54">
        <v>2</v>
      </c>
      <c r="B6" s="55" t="s">
        <v>79</v>
      </c>
      <c r="C6" s="55" t="s">
        <v>21</v>
      </c>
      <c r="D6" s="55">
        <v>283</v>
      </c>
      <c r="E6" s="55">
        <v>6</v>
      </c>
      <c r="F6" s="56">
        <v>6</v>
      </c>
      <c r="G6" s="56">
        <v>5</v>
      </c>
      <c r="H6" s="56">
        <v>4</v>
      </c>
      <c r="I6" s="56">
        <v>4</v>
      </c>
      <c r="J6" s="55">
        <f t="shared" si="0"/>
        <v>19</v>
      </c>
      <c r="K6" s="57" t="s">
        <v>472</v>
      </c>
      <c r="L6" s="1"/>
    </row>
    <row r="7" spans="1:12" ht="15.75" customHeight="1" x14ac:dyDescent="0.25">
      <c r="A7" s="54">
        <v>3</v>
      </c>
      <c r="B7" s="55" t="s">
        <v>86</v>
      </c>
      <c r="C7" s="55" t="s">
        <v>23</v>
      </c>
      <c r="D7" s="55">
        <v>249</v>
      </c>
      <c r="E7" s="55">
        <v>6</v>
      </c>
      <c r="F7" s="56">
        <v>5</v>
      </c>
      <c r="G7" s="56">
        <v>4</v>
      </c>
      <c r="H7" s="56">
        <v>4</v>
      </c>
      <c r="I7" s="56">
        <v>6</v>
      </c>
      <c r="J7" s="55">
        <f t="shared" si="0"/>
        <v>19</v>
      </c>
      <c r="K7" s="57" t="s">
        <v>472</v>
      </c>
      <c r="L7" s="1"/>
    </row>
    <row r="8" spans="1:12" ht="15.75" customHeight="1" x14ac:dyDescent="0.25">
      <c r="A8" s="54">
        <v>4</v>
      </c>
      <c r="B8" s="56" t="s">
        <v>101</v>
      </c>
      <c r="C8" s="56" t="s">
        <v>17</v>
      </c>
      <c r="D8" s="56">
        <v>392</v>
      </c>
      <c r="E8" s="56">
        <v>6</v>
      </c>
      <c r="F8" s="56">
        <v>5</v>
      </c>
      <c r="G8" s="56">
        <v>6</v>
      </c>
      <c r="H8" s="56">
        <v>4</v>
      </c>
      <c r="I8" s="56">
        <v>4</v>
      </c>
      <c r="J8" s="55">
        <f t="shared" si="0"/>
        <v>19</v>
      </c>
      <c r="K8" s="57" t="s">
        <v>472</v>
      </c>
      <c r="L8" s="1"/>
    </row>
    <row r="9" spans="1:12" ht="15.75" customHeight="1" x14ac:dyDescent="0.25">
      <c r="A9" s="54">
        <v>5</v>
      </c>
      <c r="B9" s="55" t="s">
        <v>78</v>
      </c>
      <c r="C9" s="55" t="s">
        <v>13</v>
      </c>
      <c r="D9" s="55">
        <v>248</v>
      </c>
      <c r="E9" s="55">
        <v>6</v>
      </c>
      <c r="F9" s="56">
        <v>5</v>
      </c>
      <c r="G9" s="56">
        <v>5</v>
      </c>
      <c r="H9" s="56">
        <v>3</v>
      </c>
      <c r="I9" s="56">
        <v>4</v>
      </c>
      <c r="J9" s="55">
        <f t="shared" si="0"/>
        <v>17</v>
      </c>
      <c r="K9" s="57" t="s">
        <v>472</v>
      </c>
      <c r="L9" s="1"/>
    </row>
    <row r="10" spans="1:12" ht="15.75" customHeight="1" x14ac:dyDescent="0.25">
      <c r="A10" s="54">
        <v>6</v>
      </c>
      <c r="B10" s="55" t="s">
        <v>80</v>
      </c>
      <c r="C10" s="55" t="s">
        <v>23</v>
      </c>
      <c r="D10" s="55">
        <v>393</v>
      </c>
      <c r="E10" s="55">
        <v>6</v>
      </c>
      <c r="F10" s="56">
        <v>3</v>
      </c>
      <c r="G10" s="56">
        <v>5</v>
      </c>
      <c r="H10" s="56">
        <v>5</v>
      </c>
      <c r="I10" s="56">
        <v>4</v>
      </c>
      <c r="J10" s="55">
        <f t="shared" si="0"/>
        <v>17</v>
      </c>
      <c r="K10" s="57" t="s">
        <v>472</v>
      </c>
      <c r="L10" s="1"/>
    </row>
    <row r="11" spans="1:12" ht="15.75" customHeight="1" x14ac:dyDescent="0.25">
      <c r="A11" s="54">
        <v>7</v>
      </c>
      <c r="B11" s="55" t="s">
        <v>96</v>
      </c>
      <c r="C11" s="55" t="s">
        <v>19</v>
      </c>
      <c r="D11" s="55">
        <v>283</v>
      </c>
      <c r="E11" s="55">
        <v>6</v>
      </c>
      <c r="F11" s="56">
        <v>4</v>
      </c>
      <c r="G11" s="56">
        <v>5</v>
      </c>
      <c r="H11" s="56">
        <v>4</v>
      </c>
      <c r="I11" s="56">
        <v>4</v>
      </c>
      <c r="J11" s="55">
        <f t="shared" si="0"/>
        <v>17</v>
      </c>
      <c r="K11" s="57" t="s">
        <v>472</v>
      </c>
      <c r="L11" s="1"/>
    </row>
    <row r="12" spans="1:12" ht="15.75" customHeight="1" x14ac:dyDescent="0.25">
      <c r="A12" s="54">
        <v>8</v>
      </c>
      <c r="B12" s="55" t="s">
        <v>91</v>
      </c>
      <c r="C12" s="55" t="s">
        <v>73</v>
      </c>
      <c r="D12" s="55">
        <v>389</v>
      </c>
      <c r="E12" s="55">
        <v>6</v>
      </c>
      <c r="F12" s="56">
        <v>5</v>
      </c>
      <c r="G12" s="56">
        <v>5</v>
      </c>
      <c r="H12" s="56">
        <v>3.5</v>
      </c>
      <c r="I12" s="56">
        <v>3</v>
      </c>
      <c r="J12" s="55">
        <f t="shared" si="0"/>
        <v>16.5</v>
      </c>
      <c r="K12" s="57" t="s">
        <v>472</v>
      </c>
      <c r="L12" s="1"/>
    </row>
    <row r="13" spans="1:12" ht="15.75" customHeight="1" x14ac:dyDescent="0.25">
      <c r="A13" s="54">
        <v>9</v>
      </c>
      <c r="B13" s="55" t="s">
        <v>67</v>
      </c>
      <c r="C13" s="55" t="s">
        <v>43</v>
      </c>
      <c r="D13" s="55">
        <v>386</v>
      </c>
      <c r="E13" s="55">
        <v>6</v>
      </c>
      <c r="F13" s="56">
        <v>5</v>
      </c>
      <c r="G13" s="56">
        <v>4</v>
      </c>
      <c r="H13" s="56">
        <v>2</v>
      </c>
      <c r="I13" s="56">
        <v>5</v>
      </c>
      <c r="J13" s="55">
        <f t="shared" si="0"/>
        <v>16</v>
      </c>
      <c r="K13" s="57" t="s">
        <v>472</v>
      </c>
      <c r="L13" s="1"/>
    </row>
    <row r="14" spans="1:12" ht="15.75" customHeight="1" x14ac:dyDescent="0.25">
      <c r="A14" s="54">
        <v>10</v>
      </c>
      <c r="B14" s="55" t="s">
        <v>68</v>
      </c>
      <c r="C14" s="55" t="s">
        <v>19</v>
      </c>
      <c r="D14" s="55">
        <v>283</v>
      </c>
      <c r="E14" s="55">
        <v>6</v>
      </c>
      <c r="F14" s="56">
        <v>4</v>
      </c>
      <c r="G14" s="56">
        <v>5</v>
      </c>
      <c r="H14" s="56">
        <v>4</v>
      </c>
      <c r="I14" s="56">
        <v>3</v>
      </c>
      <c r="J14" s="55">
        <f t="shared" si="0"/>
        <v>16</v>
      </c>
      <c r="K14" s="57" t="s">
        <v>472</v>
      </c>
      <c r="L14" s="1"/>
    </row>
    <row r="15" spans="1:12" ht="15.75" customHeight="1" x14ac:dyDescent="0.25">
      <c r="A15" s="54">
        <v>11</v>
      </c>
      <c r="B15" s="55" t="s">
        <v>76</v>
      </c>
      <c r="C15" s="55" t="s">
        <v>21</v>
      </c>
      <c r="D15" s="55">
        <v>249</v>
      </c>
      <c r="E15" s="55">
        <v>6</v>
      </c>
      <c r="F15" s="56">
        <v>3</v>
      </c>
      <c r="G15" s="56">
        <v>5</v>
      </c>
      <c r="H15" s="56">
        <v>5</v>
      </c>
      <c r="I15" s="56">
        <v>3</v>
      </c>
      <c r="J15" s="55">
        <f t="shared" si="0"/>
        <v>16</v>
      </c>
      <c r="K15" s="57" t="s">
        <v>472</v>
      </c>
      <c r="L15" s="1"/>
    </row>
    <row r="16" spans="1:12" ht="15.75" customHeight="1" x14ac:dyDescent="0.25">
      <c r="A16" s="54">
        <v>12</v>
      </c>
      <c r="B16" s="55" t="s">
        <v>85</v>
      </c>
      <c r="C16" s="55" t="s">
        <v>83</v>
      </c>
      <c r="D16" s="55">
        <v>384</v>
      </c>
      <c r="E16" s="55">
        <v>6</v>
      </c>
      <c r="F16" s="56">
        <v>3</v>
      </c>
      <c r="G16" s="56">
        <v>5</v>
      </c>
      <c r="H16" s="56">
        <v>5</v>
      </c>
      <c r="I16" s="56">
        <v>3</v>
      </c>
      <c r="J16" s="55">
        <f t="shared" si="0"/>
        <v>16</v>
      </c>
      <c r="K16" s="57" t="s">
        <v>472</v>
      </c>
      <c r="L16" s="1"/>
    </row>
    <row r="17" spans="1:12" ht="15.75" customHeight="1" x14ac:dyDescent="0.25">
      <c r="A17" s="54">
        <v>13</v>
      </c>
      <c r="B17" s="55" t="s">
        <v>74</v>
      </c>
      <c r="C17" s="55" t="s">
        <v>75</v>
      </c>
      <c r="D17" s="55">
        <v>249</v>
      </c>
      <c r="E17" s="55">
        <v>6</v>
      </c>
      <c r="F17" s="56">
        <v>2</v>
      </c>
      <c r="G17" s="56">
        <v>4</v>
      </c>
      <c r="H17" s="56">
        <v>3.5</v>
      </c>
      <c r="I17" s="56">
        <v>6</v>
      </c>
      <c r="J17" s="55">
        <f t="shared" si="0"/>
        <v>15.5</v>
      </c>
      <c r="K17" s="57" t="s">
        <v>472</v>
      </c>
      <c r="L17" s="1"/>
    </row>
    <row r="18" spans="1:12" ht="15.75" customHeight="1" x14ac:dyDescent="0.25">
      <c r="A18" s="54">
        <v>14</v>
      </c>
      <c r="B18" s="56" t="s">
        <v>100</v>
      </c>
      <c r="C18" s="56" t="s">
        <v>19</v>
      </c>
      <c r="D18" s="56">
        <v>585</v>
      </c>
      <c r="E18" s="56">
        <v>6</v>
      </c>
      <c r="F18" s="56">
        <v>3</v>
      </c>
      <c r="G18" s="56">
        <v>5</v>
      </c>
      <c r="H18" s="56">
        <v>1.5</v>
      </c>
      <c r="I18" s="56">
        <v>6</v>
      </c>
      <c r="J18" s="55">
        <f t="shared" si="0"/>
        <v>15.5</v>
      </c>
      <c r="K18" s="57" t="s">
        <v>472</v>
      </c>
      <c r="L18" s="1"/>
    </row>
    <row r="19" spans="1:12" ht="15.75" customHeight="1" x14ac:dyDescent="0.25">
      <c r="A19" s="54">
        <v>15</v>
      </c>
      <c r="B19" s="54" t="s">
        <v>54</v>
      </c>
      <c r="C19" s="54" t="s">
        <v>55</v>
      </c>
      <c r="D19" s="56">
        <v>481</v>
      </c>
      <c r="E19" s="56">
        <v>6</v>
      </c>
      <c r="F19" s="56">
        <v>3</v>
      </c>
      <c r="G19" s="56">
        <v>5</v>
      </c>
      <c r="H19" s="56">
        <v>1</v>
      </c>
      <c r="I19" s="56">
        <v>6</v>
      </c>
      <c r="J19" s="55">
        <f t="shared" si="0"/>
        <v>15</v>
      </c>
      <c r="K19" s="57" t="s">
        <v>472</v>
      </c>
      <c r="L19" s="1"/>
    </row>
    <row r="20" spans="1:12" ht="15.75" customHeight="1" x14ac:dyDescent="0.25">
      <c r="A20" s="54">
        <v>16</v>
      </c>
      <c r="B20" s="55" t="s">
        <v>63</v>
      </c>
      <c r="C20" s="55" t="s">
        <v>64</v>
      </c>
      <c r="D20" s="55">
        <v>506</v>
      </c>
      <c r="E20" s="55">
        <v>6</v>
      </c>
      <c r="F20" s="56">
        <v>2</v>
      </c>
      <c r="G20" s="56">
        <v>4</v>
      </c>
      <c r="H20" s="56">
        <v>3</v>
      </c>
      <c r="I20" s="56">
        <v>6</v>
      </c>
      <c r="J20" s="55">
        <f t="shared" si="0"/>
        <v>15</v>
      </c>
      <c r="K20" s="57" t="s">
        <v>472</v>
      </c>
      <c r="L20" s="1"/>
    </row>
    <row r="21" spans="1:12" ht="15.75" customHeight="1" x14ac:dyDescent="0.25">
      <c r="A21" s="54">
        <v>17</v>
      </c>
      <c r="B21" s="55" t="s">
        <v>72</v>
      </c>
      <c r="C21" s="55" t="s">
        <v>73</v>
      </c>
      <c r="D21" s="55">
        <v>378</v>
      </c>
      <c r="E21" s="55">
        <v>6</v>
      </c>
      <c r="F21" s="56">
        <v>4</v>
      </c>
      <c r="G21" s="56">
        <v>6</v>
      </c>
      <c r="H21" s="56">
        <v>1.5</v>
      </c>
      <c r="I21" s="56">
        <v>3</v>
      </c>
      <c r="J21" s="55">
        <f t="shared" si="0"/>
        <v>14.5</v>
      </c>
      <c r="K21" s="57" t="s">
        <v>472</v>
      </c>
      <c r="L21" s="1"/>
    </row>
    <row r="22" spans="1:12" ht="15.75" customHeight="1" x14ac:dyDescent="0.25">
      <c r="A22" s="54">
        <v>18</v>
      </c>
      <c r="B22" s="55" t="s">
        <v>98</v>
      </c>
      <c r="C22" s="55" t="s">
        <v>23</v>
      </c>
      <c r="D22" s="55">
        <v>585</v>
      </c>
      <c r="E22" s="55">
        <v>6</v>
      </c>
      <c r="F22" s="56">
        <v>2</v>
      </c>
      <c r="G22" s="56">
        <v>5</v>
      </c>
      <c r="H22" s="56">
        <v>2.5</v>
      </c>
      <c r="I22" s="56">
        <v>5</v>
      </c>
      <c r="J22" s="55">
        <f t="shared" si="0"/>
        <v>14.5</v>
      </c>
      <c r="K22" s="57" t="s">
        <v>472</v>
      </c>
      <c r="L22" s="1"/>
    </row>
    <row r="23" spans="1:12" ht="15.75" customHeight="1" x14ac:dyDescent="0.25">
      <c r="A23" s="54">
        <v>19</v>
      </c>
      <c r="B23" s="55" t="s">
        <v>69</v>
      </c>
      <c r="C23" s="56" t="s">
        <v>71</v>
      </c>
      <c r="D23" s="55">
        <v>283</v>
      </c>
      <c r="E23" s="55">
        <v>6</v>
      </c>
      <c r="F23" s="56">
        <v>4</v>
      </c>
      <c r="G23" s="56">
        <v>4</v>
      </c>
      <c r="H23" s="56">
        <v>3</v>
      </c>
      <c r="I23" s="56">
        <v>3</v>
      </c>
      <c r="J23" s="55">
        <f t="shared" si="0"/>
        <v>14</v>
      </c>
      <c r="K23" s="57" t="s">
        <v>472</v>
      </c>
      <c r="L23" s="1"/>
    </row>
    <row r="24" spans="1:12" ht="15.75" customHeight="1" x14ac:dyDescent="0.25">
      <c r="A24" s="94">
        <v>20</v>
      </c>
      <c r="B24" s="81" t="s">
        <v>82</v>
      </c>
      <c r="C24" s="81" t="s">
        <v>83</v>
      </c>
      <c r="D24" s="81">
        <v>249</v>
      </c>
      <c r="E24" s="81">
        <v>6</v>
      </c>
      <c r="F24" s="82">
        <v>5</v>
      </c>
      <c r="G24" s="82">
        <v>3</v>
      </c>
      <c r="H24" s="82">
        <v>3</v>
      </c>
      <c r="I24" s="82">
        <v>2.5</v>
      </c>
      <c r="J24" s="81">
        <f t="shared" si="0"/>
        <v>13.5</v>
      </c>
      <c r="K24" s="83" t="s">
        <v>470</v>
      </c>
      <c r="L24" s="1"/>
    </row>
    <row r="25" spans="1:12" ht="15.75" customHeight="1" x14ac:dyDescent="0.25">
      <c r="A25" s="94">
        <v>21</v>
      </c>
      <c r="B25" s="81" t="s">
        <v>89</v>
      </c>
      <c r="C25" s="81" t="s">
        <v>23</v>
      </c>
      <c r="D25" s="81">
        <v>261</v>
      </c>
      <c r="E25" s="81">
        <v>6</v>
      </c>
      <c r="F25" s="82">
        <v>2</v>
      </c>
      <c r="G25" s="82">
        <v>4</v>
      </c>
      <c r="H25" s="82">
        <v>3.5</v>
      </c>
      <c r="I25" s="82">
        <v>4</v>
      </c>
      <c r="J25" s="81">
        <f t="shared" si="0"/>
        <v>13.5</v>
      </c>
      <c r="K25" s="83" t="s">
        <v>470</v>
      </c>
      <c r="L25" s="1"/>
    </row>
    <row r="26" spans="1:12" ht="15.75" customHeight="1" x14ac:dyDescent="0.25">
      <c r="A26" s="94">
        <v>22</v>
      </c>
      <c r="B26" s="21" t="s">
        <v>97</v>
      </c>
      <c r="C26" s="21" t="s">
        <v>33</v>
      </c>
      <c r="D26" s="21">
        <v>284</v>
      </c>
      <c r="E26" s="21">
        <v>6</v>
      </c>
      <c r="F26" s="20">
        <v>2</v>
      </c>
      <c r="G26" s="20">
        <v>4</v>
      </c>
      <c r="H26" s="20">
        <v>3.5</v>
      </c>
      <c r="I26" s="20">
        <v>3</v>
      </c>
      <c r="J26" s="21">
        <f t="shared" si="0"/>
        <v>12.5</v>
      </c>
      <c r="K26" s="10" t="s">
        <v>470</v>
      </c>
      <c r="L26" s="1"/>
    </row>
    <row r="27" spans="1:12" ht="15.75" customHeight="1" x14ac:dyDescent="0.25">
      <c r="A27" s="94">
        <v>23</v>
      </c>
      <c r="B27" s="21" t="s">
        <v>69</v>
      </c>
      <c r="C27" s="20" t="s">
        <v>70</v>
      </c>
      <c r="D27" s="21">
        <v>283</v>
      </c>
      <c r="E27" s="21">
        <v>6</v>
      </c>
      <c r="F27" s="20">
        <v>3</v>
      </c>
      <c r="G27" s="20">
        <v>1</v>
      </c>
      <c r="H27" s="20">
        <v>5</v>
      </c>
      <c r="I27" s="20">
        <v>3</v>
      </c>
      <c r="J27" s="21">
        <f t="shared" si="0"/>
        <v>12</v>
      </c>
      <c r="K27" s="10" t="s">
        <v>470</v>
      </c>
      <c r="L27" s="1"/>
    </row>
    <row r="28" spans="1:12" ht="15.75" customHeight="1" x14ac:dyDescent="0.25">
      <c r="A28" s="94">
        <v>24</v>
      </c>
      <c r="B28" s="21" t="s">
        <v>92</v>
      </c>
      <c r="C28" s="21" t="s">
        <v>75</v>
      </c>
      <c r="D28" s="21">
        <v>249</v>
      </c>
      <c r="E28" s="21">
        <v>6</v>
      </c>
      <c r="F28" s="20">
        <v>3</v>
      </c>
      <c r="G28" s="20">
        <v>3</v>
      </c>
      <c r="H28" s="20">
        <v>2</v>
      </c>
      <c r="I28" s="20">
        <v>4</v>
      </c>
      <c r="J28" s="21">
        <f t="shared" si="0"/>
        <v>12</v>
      </c>
      <c r="K28" s="10" t="s">
        <v>470</v>
      </c>
      <c r="L28" s="1"/>
    </row>
    <row r="29" spans="1:12" ht="15.75" customHeight="1" x14ac:dyDescent="0.25">
      <c r="A29" s="94">
        <v>25</v>
      </c>
      <c r="B29" s="21" t="s">
        <v>88</v>
      </c>
      <c r="C29" s="21" t="s">
        <v>23</v>
      </c>
      <c r="D29" s="21">
        <v>261</v>
      </c>
      <c r="E29" s="21">
        <v>6</v>
      </c>
      <c r="F29" s="20">
        <v>1</v>
      </c>
      <c r="G29" s="20">
        <v>5</v>
      </c>
      <c r="H29" s="20">
        <v>3</v>
      </c>
      <c r="I29" s="20">
        <v>2</v>
      </c>
      <c r="J29" s="21">
        <f t="shared" si="0"/>
        <v>11</v>
      </c>
      <c r="K29" s="10" t="s">
        <v>470</v>
      </c>
      <c r="L29" s="1"/>
    </row>
    <row r="30" spans="1:12" ht="15.75" customHeight="1" x14ac:dyDescent="0.25">
      <c r="A30" s="94">
        <v>26</v>
      </c>
      <c r="B30" s="21" t="s">
        <v>93</v>
      </c>
      <c r="C30" s="21" t="s">
        <v>26</v>
      </c>
      <c r="D30" s="21">
        <v>261</v>
      </c>
      <c r="E30" s="21">
        <v>6</v>
      </c>
      <c r="F30" s="20">
        <v>3</v>
      </c>
      <c r="G30" s="20">
        <v>1</v>
      </c>
      <c r="H30" s="20">
        <v>2</v>
      </c>
      <c r="I30" s="20">
        <v>5</v>
      </c>
      <c r="J30" s="21">
        <f t="shared" si="0"/>
        <v>11</v>
      </c>
      <c r="K30" s="10" t="s">
        <v>470</v>
      </c>
      <c r="L30" s="1"/>
    </row>
    <row r="31" spans="1:12" ht="15.75" customHeight="1" x14ac:dyDescent="0.25">
      <c r="A31" s="94">
        <v>27</v>
      </c>
      <c r="B31" s="20" t="s">
        <v>99</v>
      </c>
      <c r="C31" s="20" t="s">
        <v>83</v>
      </c>
      <c r="D31" s="20">
        <v>585</v>
      </c>
      <c r="E31" s="20">
        <v>6</v>
      </c>
      <c r="F31" s="20">
        <v>4</v>
      </c>
      <c r="G31" s="20">
        <v>2</v>
      </c>
      <c r="H31" s="20">
        <v>1.5</v>
      </c>
      <c r="I31" s="20">
        <v>3</v>
      </c>
      <c r="J31" s="21">
        <f t="shared" si="0"/>
        <v>10.5</v>
      </c>
      <c r="K31" s="10" t="s">
        <v>470</v>
      </c>
      <c r="L31" s="1"/>
    </row>
    <row r="32" spans="1:12" ht="15.75" customHeight="1" x14ac:dyDescent="0.25">
      <c r="A32" s="94">
        <v>28</v>
      </c>
      <c r="B32" s="21" t="s">
        <v>65</v>
      </c>
      <c r="C32" s="21" t="s">
        <v>13</v>
      </c>
      <c r="D32" s="21">
        <v>392</v>
      </c>
      <c r="E32" s="21">
        <v>6</v>
      </c>
      <c r="F32" s="20">
        <v>3</v>
      </c>
      <c r="G32" s="20">
        <v>2</v>
      </c>
      <c r="H32" s="20">
        <v>2</v>
      </c>
      <c r="I32" s="20">
        <v>3</v>
      </c>
      <c r="J32" s="21">
        <f t="shared" si="0"/>
        <v>10</v>
      </c>
      <c r="K32" s="10" t="s">
        <v>470</v>
      </c>
      <c r="L32" s="1"/>
    </row>
    <row r="33" spans="1:11" ht="15" customHeight="1" x14ac:dyDescent="0.25">
      <c r="A33" s="94">
        <v>29</v>
      </c>
      <c r="B33" s="20" t="s">
        <v>466</v>
      </c>
      <c r="C33" s="20" t="s">
        <v>108</v>
      </c>
      <c r="D33" s="20">
        <v>261</v>
      </c>
      <c r="E33" s="20">
        <v>6</v>
      </c>
      <c r="F33" s="20">
        <v>1</v>
      </c>
      <c r="G33" s="20">
        <v>3</v>
      </c>
      <c r="H33" s="20">
        <v>3</v>
      </c>
      <c r="I33" s="20">
        <v>3</v>
      </c>
      <c r="J33" s="21">
        <f t="shared" si="0"/>
        <v>10</v>
      </c>
      <c r="K33" s="10" t="s">
        <v>470</v>
      </c>
    </row>
    <row r="34" spans="1:11" ht="15" customHeight="1" x14ac:dyDescent="0.25">
      <c r="A34" s="94">
        <v>30</v>
      </c>
      <c r="B34" s="21" t="s">
        <v>66</v>
      </c>
      <c r="C34" s="21" t="s">
        <v>36</v>
      </c>
      <c r="D34" s="21">
        <v>392</v>
      </c>
      <c r="E34" s="21">
        <v>6</v>
      </c>
      <c r="F34" s="20">
        <v>1</v>
      </c>
      <c r="G34" s="20">
        <v>1</v>
      </c>
      <c r="H34" s="20">
        <v>4</v>
      </c>
      <c r="I34" s="20">
        <v>3</v>
      </c>
      <c r="J34" s="21">
        <f t="shared" si="0"/>
        <v>9</v>
      </c>
      <c r="K34" s="10" t="s">
        <v>470</v>
      </c>
    </row>
    <row r="35" spans="1:11" ht="15" customHeight="1" x14ac:dyDescent="0.25">
      <c r="A35" s="94">
        <v>31</v>
      </c>
      <c r="B35" s="21" t="s">
        <v>87</v>
      </c>
      <c r="C35" s="21" t="s">
        <v>15</v>
      </c>
      <c r="D35" s="21">
        <v>384</v>
      </c>
      <c r="E35" s="21">
        <v>6</v>
      </c>
      <c r="F35" s="20">
        <v>0</v>
      </c>
      <c r="G35" s="20">
        <v>4</v>
      </c>
      <c r="H35" s="20">
        <v>2</v>
      </c>
      <c r="I35" s="20">
        <v>3</v>
      </c>
      <c r="J35" s="21">
        <f t="shared" si="0"/>
        <v>9</v>
      </c>
      <c r="K35" s="10" t="s">
        <v>470</v>
      </c>
    </row>
    <row r="36" spans="1:11" ht="15" customHeight="1" x14ac:dyDescent="0.25">
      <c r="A36" s="94">
        <v>32</v>
      </c>
      <c r="B36" s="20" t="s">
        <v>103</v>
      </c>
      <c r="C36" s="20" t="s">
        <v>104</v>
      </c>
      <c r="D36" s="20">
        <v>384</v>
      </c>
      <c r="E36" s="20">
        <v>6</v>
      </c>
      <c r="F36" s="20">
        <v>1</v>
      </c>
      <c r="G36" s="20">
        <v>1</v>
      </c>
      <c r="H36" s="20">
        <v>3</v>
      </c>
      <c r="I36" s="20">
        <v>4</v>
      </c>
      <c r="J36" s="21">
        <f t="shared" si="0"/>
        <v>9</v>
      </c>
      <c r="K36" s="10" t="s">
        <v>470</v>
      </c>
    </row>
    <row r="37" spans="1:11" ht="15" customHeight="1" x14ac:dyDescent="0.25">
      <c r="A37" s="94">
        <v>33</v>
      </c>
      <c r="B37" s="21" t="s">
        <v>90</v>
      </c>
      <c r="C37" s="21" t="s">
        <v>21</v>
      </c>
      <c r="D37" s="21">
        <v>261</v>
      </c>
      <c r="E37" s="21">
        <v>6</v>
      </c>
      <c r="F37" s="20">
        <v>1</v>
      </c>
      <c r="G37" s="20">
        <v>3</v>
      </c>
      <c r="H37" s="20">
        <v>1.5</v>
      </c>
      <c r="I37" s="20">
        <v>3</v>
      </c>
      <c r="J37" s="21">
        <f t="shared" si="0"/>
        <v>8.5</v>
      </c>
      <c r="K37" s="10" t="s">
        <v>470</v>
      </c>
    </row>
    <row r="38" spans="1:11" ht="15" customHeight="1" x14ac:dyDescent="0.25">
      <c r="A38" s="94">
        <v>34</v>
      </c>
      <c r="B38" s="21" t="s">
        <v>84</v>
      </c>
      <c r="C38" s="21" t="s">
        <v>43</v>
      </c>
      <c r="D38" s="21">
        <v>389</v>
      </c>
      <c r="E38" s="21">
        <v>6</v>
      </c>
      <c r="F38" s="20">
        <v>2</v>
      </c>
      <c r="G38" s="20">
        <v>1</v>
      </c>
      <c r="H38" s="20">
        <v>1</v>
      </c>
      <c r="I38" s="20">
        <v>4</v>
      </c>
      <c r="J38" s="21">
        <f t="shared" si="0"/>
        <v>8</v>
      </c>
      <c r="K38" s="10" t="s">
        <v>470</v>
      </c>
    </row>
    <row r="39" spans="1:11" ht="15" customHeight="1" x14ac:dyDescent="0.25">
      <c r="A39" s="94">
        <v>35</v>
      </c>
      <c r="B39" s="20" t="s">
        <v>102</v>
      </c>
      <c r="C39" s="20" t="s">
        <v>23</v>
      </c>
      <c r="D39" s="20">
        <v>384</v>
      </c>
      <c r="E39" s="20">
        <v>6</v>
      </c>
      <c r="F39" s="20">
        <v>3</v>
      </c>
      <c r="G39" s="20">
        <v>0</v>
      </c>
      <c r="H39" s="20">
        <v>2</v>
      </c>
      <c r="I39" s="20">
        <v>2.5</v>
      </c>
      <c r="J39" s="21">
        <f t="shared" si="0"/>
        <v>7.5</v>
      </c>
      <c r="K39" s="10" t="s">
        <v>470</v>
      </c>
    </row>
    <row r="40" spans="1:11" ht="15" customHeight="1" x14ac:dyDescent="0.25">
      <c r="A40" s="94">
        <v>36</v>
      </c>
      <c r="B40" s="20" t="s">
        <v>105</v>
      </c>
      <c r="C40" s="20" t="s">
        <v>50</v>
      </c>
      <c r="D40" s="20">
        <v>384</v>
      </c>
      <c r="E40" s="20">
        <v>6</v>
      </c>
      <c r="F40" s="20">
        <v>0</v>
      </c>
      <c r="G40" s="20">
        <v>2</v>
      </c>
      <c r="H40" s="20">
        <v>3</v>
      </c>
      <c r="I40" s="20">
        <v>2.5</v>
      </c>
      <c r="J40" s="21">
        <f t="shared" si="0"/>
        <v>7.5</v>
      </c>
      <c r="K40" s="10" t="s">
        <v>470</v>
      </c>
    </row>
    <row r="41" spans="1:11" ht="15" customHeight="1" x14ac:dyDescent="0.25">
      <c r="A41" s="94">
        <v>37</v>
      </c>
      <c r="B41" s="21" t="s">
        <v>77</v>
      </c>
      <c r="C41" s="21" t="s">
        <v>13</v>
      </c>
      <c r="D41" s="21">
        <v>223</v>
      </c>
      <c r="E41" s="21">
        <v>6</v>
      </c>
      <c r="F41" s="20">
        <v>0</v>
      </c>
      <c r="G41" s="20">
        <v>3</v>
      </c>
      <c r="H41" s="20">
        <v>1.5</v>
      </c>
      <c r="I41" s="20">
        <v>2.5</v>
      </c>
      <c r="J41" s="21">
        <f t="shared" si="0"/>
        <v>7</v>
      </c>
      <c r="K41" s="10" t="s">
        <v>470</v>
      </c>
    </row>
    <row r="42" spans="1:11" ht="15" customHeight="1" x14ac:dyDescent="0.25">
      <c r="A42" s="94">
        <v>38</v>
      </c>
      <c r="B42" s="21" t="s">
        <v>94</v>
      </c>
      <c r="C42" s="21" t="s">
        <v>36</v>
      </c>
      <c r="D42" s="21">
        <v>261</v>
      </c>
      <c r="E42" s="21">
        <v>6</v>
      </c>
      <c r="F42" s="20">
        <v>1</v>
      </c>
      <c r="G42" s="20">
        <v>2</v>
      </c>
      <c r="H42" s="20">
        <v>1</v>
      </c>
      <c r="I42" s="20">
        <v>3</v>
      </c>
      <c r="J42" s="21">
        <f t="shared" si="0"/>
        <v>7</v>
      </c>
      <c r="K42" s="10" t="s">
        <v>470</v>
      </c>
    </row>
    <row r="43" spans="1:11" ht="15" customHeight="1" x14ac:dyDescent="0.25">
      <c r="A43" s="94">
        <v>39</v>
      </c>
      <c r="B43" s="20" t="s">
        <v>107</v>
      </c>
      <c r="C43" s="20" t="s">
        <v>33</v>
      </c>
      <c r="D43" s="20">
        <v>384</v>
      </c>
      <c r="E43" s="20">
        <v>6</v>
      </c>
      <c r="F43" s="20">
        <v>0</v>
      </c>
      <c r="G43" s="20">
        <v>1</v>
      </c>
      <c r="H43" s="20">
        <v>3</v>
      </c>
      <c r="I43" s="20">
        <v>3</v>
      </c>
      <c r="J43" s="21">
        <f t="shared" si="0"/>
        <v>7</v>
      </c>
      <c r="K43" s="10" t="s">
        <v>470</v>
      </c>
    </row>
    <row r="44" spans="1:11" ht="15" customHeight="1" x14ac:dyDescent="0.25">
      <c r="A44" s="94">
        <v>40</v>
      </c>
      <c r="B44" s="21" t="s">
        <v>81</v>
      </c>
      <c r="C44" s="21" t="s">
        <v>36</v>
      </c>
      <c r="D44" s="21">
        <v>378</v>
      </c>
      <c r="E44" s="21">
        <v>6</v>
      </c>
      <c r="F44" s="20">
        <v>0</v>
      </c>
      <c r="G44" s="20">
        <v>4</v>
      </c>
      <c r="H44" s="20">
        <v>1.5</v>
      </c>
      <c r="I44" s="20">
        <v>1</v>
      </c>
      <c r="J44" s="21">
        <f t="shared" si="0"/>
        <v>6.5</v>
      </c>
      <c r="K44" s="10" t="s">
        <v>470</v>
      </c>
    </row>
    <row r="45" spans="1:11" ht="15" customHeight="1" x14ac:dyDescent="0.25">
      <c r="A45" s="94">
        <v>41</v>
      </c>
      <c r="B45" s="20" t="s">
        <v>106</v>
      </c>
      <c r="C45" s="20" t="s">
        <v>17</v>
      </c>
      <c r="D45" s="20">
        <v>384</v>
      </c>
      <c r="E45" s="20">
        <v>6</v>
      </c>
      <c r="F45" s="20">
        <v>2</v>
      </c>
      <c r="G45" s="20">
        <v>0</v>
      </c>
      <c r="H45" s="20">
        <v>0</v>
      </c>
      <c r="I45" s="20">
        <v>2</v>
      </c>
      <c r="J45" s="21">
        <f t="shared" si="0"/>
        <v>4</v>
      </c>
      <c r="K45" s="10" t="s">
        <v>470</v>
      </c>
    </row>
    <row r="46" spans="1:11" ht="15.75" customHeight="1" x14ac:dyDescent="0.25"/>
    <row r="47" spans="1:11" ht="15.75" customHeight="1" x14ac:dyDescent="0.25"/>
    <row r="48" spans="1:1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</sheetData>
  <sortState ref="B5:J46">
    <sortCondition descending="1" ref="J5:J46"/>
  </sortState>
  <dataValidations count="1">
    <dataValidation type="list" allowBlank="1" showErrorMessage="1" sqref="K5:K45">
      <formula1>"победитель,призер,участник"</formula1>
    </dataValidation>
  </dataValidation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3"/>
  <sheetViews>
    <sheetView workbookViewId="0">
      <pane ySplit="3" topLeftCell="A59" activePane="bottomLeft" state="frozen"/>
      <selection pane="bottomLeft" activeCell="N75" sqref="N75"/>
    </sheetView>
  </sheetViews>
  <sheetFormatPr defaultColWidth="14.42578125" defaultRowHeight="15" customHeight="1" x14ac:dyDescent="0.25"/>
  <cols>
    <col min="1" max="1" width="6.28515625" customWidth="1"/>
    <col min="2" max="2" width="19.85546875" customWidth="1"/>
    <col min="3" max="3" width="16.7109375" customWidth="1"/>
    <col min="4" max="5" width="9.140625" customWidth="1"/>
    <col min="6" max="6" width="13.28515625" customWidth="1"/>
    <col min="7" max="7" width="17.28515625" customWidth="1"/>
    <col min="8" max="11" width="12" customWidth="1"/>
    <col min="12" max="12" width="13.5703125" customWidth="1"/>
    <col min="13" max="13" width="9.140625" customWidth="1"/>
  </cols>
  <sheetData>
    <row r="1" spans="1:13" ht="15.75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</row>
    <row r="2" spans="1:13" ht="15.75" customHeight="1" x14ac:dyDescent="0.3">
      <c r="A2" s="3"/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</row>
    <row r="3" spans="1:13" ht="15.75" customHeight="1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</row>
    <row r="4" spans="1:13" ht="31.5" x14ac:dyDescent="0.2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109</v>
      </c>
      <c r="K4" s="5" t="s">
        <v>10</v>
      </c>
      <c r="L4" s="5" t="s">
        <v>11</v>
      </c>
      <c r="M4" s="8">
        <v>26</v>
      </c>
    </row>
    <row r="5" spans="1:13" ht="15.75" customHeight="1" x14ac:dyDescent="0.25">
      <c r="A5" s="54">
        <v>1</v>
      </c>
      <c r="B5" s="55" t="s">
        <v>155</v>
      </c>
      <c r="C5" s="55" t="s">
        <v>23</v>
      </c>
      <c r="D5" s="55">
        <v>378</v>
      </c>
      <c r="E5" s="55">
        <v>7</v>
      </c>
      <c r="F5" s="56">
        <v>4</v>
      </c>
      <c r="G5" s="56">
        <v>3</v>
      </c>
      <c r="H5" s="56">
        <v>3</v>
      </c>
      <c r="I5" s="56">
        <v>5</v>
      </c>
      <c r="J5" s="56">
        <v>7</v>
      </c>
      <c r="K5" s="55">
        <f t="shared" ref="K5:K36" si="0">SUM(F5:J5)</f>
        <v>22</v>
      </c>
      <c r="L5" s="57" t="s">
        <v>471</v>
      </c>
      <c r="M5" s="1"/>
    </row>
    <row r="6" spans="1:13" ht="15.75" customHeight="1" x14ac:dyDescent="0.25">
      <c r="A6" s="54">
        <v>2</v>
      </c>
      <c r="B6" s="55" t="s">
        <v>122</v>
      </c>
      <c r="C6" s="55" t="s">
        <v>23</v>
      </c>
      <c r="D6" s="55">
        <v>261</v>
      </c>
      <c r="E6" s="55">
        <v>7</v>
      </c>
      <c r="F6" s="56">
        <v>5</v>
      </c>
      <c r="G6" s="56">
        <v>3</v>
      </c>
      <c r="H6" s="56">
        <v>1</v>
      </c>
      <c r="I6" s="56">
        <v>5</v>
      </c>
      <c r="J6" s="56">
        <v>7</v>
      </c>
      <c r="K6" s="55">
        <f t="shared" si="0"/>
        <v>21</v>
      </c>
      <c r="L6" s="57" t="s">
        <v>471</v>
      </c>
      <c r="M6" s="1"/>
    </row>
    <row r="7" spans="1:13" ht="15.75" customHeight="1" x14ac:dyDescent="0.25">
      <c r="A7" s="54">
        <v>3</v>
      </c>
      <c r="B7" s="55" t="s">
        <v>119</v>
      </c>
      <c r="C7" s="55" t="s">
        <v>23</v>
      </c>
      <c r="D7" s="55">
        <v>261</v>
      </c>
      <c r="E7" s="55">
        <v>7</v>
      </c>
      <c r="F7" s="56">
        <v>5</v>
      </c>
      <c r="G7" s="56">
        <v>4</v>
      </c>
      <c r="H7" s="56">
        <v>2</v>
      </c>
      <c r="I7" s="56">
        <v>4</v>
      </c>
      <c r="J7" s="56">
        <v>5</v>
      </c>
      <c r="K7" s="55">
        <f t="shared" si="0"/>
        <v>20</v>
      </c>
      <c r="L7" s="57" t="s">
        <v>471</v>
      </c>
      <c r="M7" s="1"/>
    </row>
    <row r="8" spans="1:13" ht="15.75" customHeight="1" x14ac:dyDescent="0.25">
      <c r="A8" s="54">
        <v>4</v>
      </c>
      <c r="B8" s="55" t="s">
        <v>128</v>
      </c>
      <c r="C8" s="55" t="s">
        <v>19</v>
      </c>
      <c r="D8" s="55">
        <v>378</v>
      </c>
      <c r="E8" s="55">
        <v>7</v>
      </c>
      <c r="F8" s="56">
        <v>4</v>
      </c>
      <c r="G8" s="56">
        <v>4</v>
      </c>
      <c r="H8" s="56">
        <v>0</v>
      </c>
      <c r="I8" s="56">
        <v>5</v>
      </c>
      <c r="J8" s="56">
        <v>7</v>
      </c>
      <c r="K8" s="55">
        <f t="shared" si="0"/>
        <v>20</v>
      </c>
      <c r="L8" s="57" t="s">
        <v>471</v>
      </c>
      <c r="M8" s="1"/>
    </row>
    <row r="9" spans="1:13" ht="15.75" customHeight="1" x14ac:dyDescent="0.25">
      <c r="A9" s="54">
        <v>5</v>
      </c>
      <c r="B9" s="55" t="s">
        <v>143</v>
      </c>
      <c r="C9" s="55" t="s">
        <v>104</v>
      </c>
      <c r="D9" s="55">
        <v>378</v>
      </c>
      <c r="E9" s="55">
        <v>7</v>
      </c>
      <c r="F9" s="56">
        <v>5</v>
      </c>
      <c r="G9" s="56">
        <v>3</v>
      </c>
      <c r="H9" s="56">
        <v>1</v>
      </c>
      <c r="I9" s="56">
        <v>6</v>
      </c>
      <c r="J9" s="56">
        <v>5</v>
      </c>
      <c r="K9" s="55">
        <f t="shared" si="0"/>
        <v>20</v>
      </c>
      <c r="L9" s="57" t="s">
        <v>471</v>
      </c>
      <c r="M9" s="1"/>
    </row>
    <row r="10" spans="1:13" ht="15.75" customHeight="1" x14ac:dyDescent="0.25">
      <c r="A10" s="54">
        <v>6</v>
      </c>
      <c r="B10" s="56" t="s">
        <v>163</v>
      </c>
      <c r="C10" s="56" t="s">
        <v>26</v>
      </c>
      <c r="D10" s="56">
        <v>248</v>
      </c>
      <c r="E10" s="56">
        <v>7</v>
      </c>
      <c r="F10" s="56">
        <v>5</v>
      </c>
      <c r="G10" s="56">
        <v>3</v>
      </c>
      <c r="H10" s="56">
        <v>1</v>
      </c>
      <c r="I10" s="56">
        <v>6</v>
      </c>
      <c r="J10" s="56">
        <v>5</v>
      </c>
      <c r="K10" s="55">
        <f t="shared" si="0"/>
        <v>20</v>
      </c>
      <c r="L10" s="57" t="s">
        <v>471</v>
      </c>
      <c r="M10" s="1"/>
    </row>
    <row r="11" spans="1:13" ht="15.75" customHeight="1" x14ac:dyDescent="0.25">
      <c r="A11" s="54">
        <v>7</v>
      </c>
      <c r="B11" s="56" t="s">
        <v>135</v>
      </c>
      <c r="C11" s="56" t="s">
        <v>36</v>
      </c>
      <c r="D11" s="56">
        <v>378</v>
      </c>
      <c r="E11" s="56">
        <v>7</v>
      </c>
      <c r="F11" s="56">
        <v>4</v>
      </c>
      <c r="G11" s="56">
        <v>3</v>
      </c>
      <c r="H11" s="56">
        <v>0</v>
      </c>
      <c r="I11" s="56">
        <v>5</v>
      </c>
      <c r="J11" s="56">
        <v>7</v>
      </c>
      <c r="K11" s="55">
        <f t="shared" si="0"/>
        <v>19</v>
      </c>
      <c r="L11" s="57" t="s">
        <v>472</v>
      </c>
      <c r="M11" s="1"/>
    </row>
    <row r="12" spans="1:13" ht="15.75" customHeight="1" x14ac:dyDescent="0.25">
      <c r="A12" s="54">
        <v>8</v>
      </c>
      <c r="B12" s="56" t="s">
        <v>473</v>
      </c>
      <c r="C12" s="56" t="s">
        <v>23</v>
      </c>
      <c r="D12" s="56">
        <v>244</v>
      </c>
      <c r="E12" s="56">
        <v>7</v>
      </c>
      <c r="F12" s="56">
        <v>5</v>
      </c>
      <c r="G12" s="56">
        <v>3</v>
      </c>
      <c r="H12" s="56">
        <v>2</v>
      </c>
      <c r="I12" s="56">
        <v>4</v>
      </c>
      <c r="J12" s="56">
        <v>5</v>
      </c>
      <c r="K12" s="55">
        <f t="shared" si="0"/>
        <v>19</v>
      </c>
      <c r="L12" s="57" t="s">
        <v>472</v>
      </c>
      <c r="M12" s="1"/>
    </row>
    <row r="13" spans="1:13" ht="15.75" customHeight="1" x14ac:dyDescent="0.25">
      <c r="A13" s="54">
        <v>9</v>
      </c>
      <c r="B13" s="56" t="s">
        <v>180</v>
      </c>
      <c r="C13" s="56" t="s">
        <v>23</v>
      </c>
      <c r="D13" s="56">
        <v>244</v>
      </c>
      <c r="E13" s="56">
        <v>7</v>
      </c>
      <c r="F13" s="56">
        <v>4</v>
      </c>
      <c r="G13" s="56">
        <v>4</v>
      </c>
      <c r="H13" s="56">
        <v>2</v>
      </c>
      <c r="I13" s="56">
        <v>4</v>
      </c>
      <c r="J13" s="56">
        <v>4.5</v>
      </c>
      <c r="K13" s="55">
        <f t="shared" si="0"/>
        <v>18.5</v>
      </c>
      <c r="L13" s="57" t="s">
        <v>472</v>
      </c>
      <c r="M13" s="1"/>
    </row>
    <row r="14" spans="1:13" ht="15.75" customHeight="1" x14ac:dyDescent="0.25">
      <c r="A14" s="54">
        <v>10</v>
      </c>
      <c r="B14" s="55" t="s">
        <v>147</v>
      </c>
      <c r="C14" s="55" t="s">
        <v>19</v>
      </c>
      <c r="D14" s="55">
        <v>261</v>
      </c>
      <c r="E14" s="55">
        <v>7</v>
      </c>
      <c r="F14" s="56">
        <v>3</v>
      </c>
      <c r="G14" s="56">
        <v>3</v>
      </c>
      <c r="H14" s="56">
        <v>3</v>
      </c>
      <c r="I14" s="56">
        <v>4</v>
      </c>
      <c r="J14" s="56">
        <v>5</v>
      </c>
      <c r="K14" s="55">
        <f t="shared" si="0"/>
        <v>18</v>
      </c>
      <c r="L14" s="57" t="s">
        <v>472</v>
      </c>
      <c r="M14" s="1"/>
    </row>
    <row r="15" spans="1:13" ht="15.75" customHeight="1" x14ac:dyDescent="0.25">
      <c r="A15" s="54">
        <v>11</v>
      </c>
      <c r="B15" s="55" t="s">
        <v>154</v>
      </c>
      <c r="C15" s="55" t="s">
        <v>36</v>
      </c>
      <c r="D15" s="55">
        <v>261</v>
      </c>
      <c r="E15" s="55">
        <v>7</v>
      </c>
      <c r="F15" s="56">
        <v>4</v>
      </c>
      <c r="G15" s="56">
        <v>1</v>
      </c>
      <c r="H15" s="56">
        <v>1</v>
      </c>
      <c r="I15" s="56">
        <v>5</v>
      </c>
      <c r="J15" s="56">
        <v>7</v>
      </c>
      <c r="K15" s="55">
        <f t="shared" si="0"/>
        <v>18</v>
      </c>
      <c r="L15" s="57" t="s">
        <v>472</v>
      </c>
      <c r="M15" s="1"/>
    </row>
    <row r="16" spans="1:13" ht="15.75" customHeight="1" x14ac:dyDescent="0.25">
      <c r="A16" s="54">
        <v>12</v>
      </c>
      <c r="B16" s="55" t="s">
        <v>128</v>
      </c>
      <c r="C16" s="55" t="s">
        <v>36</v>
      </c>
      <c r="D16" s="55">
        <v>378</v>
      </c>
      <c r="E16" s="55">
        <v>7</v>
      </c>
      <c r="F16" s="56">
        <v>4</v>
      </c>
      <c r="G16" s="56">
        <v>3</v>
      </c>
      <c r="H16" s="56">
        <v>0</v>
      </c>
      <c r="I16" s="56">
        <v>5</v>
      </c>
      <c r="J16" s="56">
        <v>5</v>
      </c>
      <c r="K16" s="55">
        <f t="shared" si="0"/>
        <v>17</v>
      </c>
      <c r="L16" s="57" t="s">
        <v>472</v>
      </c>
      <c r="M16" s="1"/>
    </row>
    <row r="17" spans="1:13" ht="15.75" customHeight="1" x14ac:dyDescent="0.25">
      <c r="A17" s="54">
        <v>13</v>
      </c>
      <c r="B17" s="55" t="s">
        <v>54</v>
      </c>
      <c r="C17" s="55" t="s">
        <v>26</v>
      </c>
      <c r="D17" s="55">
        <v>481</v>
      </c>
      <c r="E17" s="58">
        <v>7</v>
      </c>
      <c r="F17" s="56">
        <v>4</v>
      </c>
      <c r="G17" s="56">
        <v>3</v>
      </c>
      <c r="H17" s="56">
        <v>2</v>
      </c>
      <c r="I17" s="56">
        <v>6</v>
      </c>
      <c r="J17" s="56">
        <v>2</v>
      </c>
      <c r="K17" s="55">
        <f t="shared" si="0"/>
        <v>17</v>
      </c>
      <c r="L17" s="57" t="s">
        <v>472</v>
      </c>
      <c r="M17" s="1"/>
    </row>
    <row r="18" spans="1:13" ht="15.75" customHeight="1" x14ac:dyDescent="0.25">
      <c r="A18" s="54">
        <v>14</v>
      </c>
      <c r="B18" s="55" t="s">
        <v>140</v>
      </c>
      <c r="C18" s="55" t="s">
        <v>50</v>
      </c>
      <c r="D18" s="55">
        <v>261</v>
      </c>
      <c r="E18" s="55">
        <v>7</v>
      </c>
      <c r="F18" s="56">
        <v>3</v>
      </c>
      <c r="G18" s="56">
        <v>3</v>
      </c>
      <c r="H18" s="56">
        <v>3</v>
      </c>
      <c r="I18" s="56">
        <v>5</v>
      </c>
      <c r="J18" s="56">
        <v>3</v>
      </c>
      <c r="K18" s="55">
        <f t="shared" si="0"/>
        <v>17</v>
      </c>
      <c r="L18" s="57" t="s">
        <v>472</v>
      </c>
      <c r="M18" s="1"/>
    </row>
    <row r="19" spans="1:13" ht="15.75" customHeight="1" x14ac:dyDescent="0.25">
      <c r="A19" s="54">
        <v>15</v>
      </c>
      <c r="B19" s="55" t="s">
        <v>136</v>
      </c>
      <c r="C19" s="55" t="s">
        <v>13</v>
      </c>
      <c r="D19" s="55">
        <v>389</v>
      </c>
      <c r="E19" s="55">
        <v>7</v>
      </c>
      <c r="F19" s="56">
        <v>3</v>
      </c>
      <c r="G19" s="56">
        <v>1</v>
      </c>
      <c r="H19" s="56">
        <v>0</v>
      </c>
      <c r="I19" s="56">
        <v>6</v>
      </c>
      <c r="J19" s="56">
        <v>6</v>
      </c>
      <c r="K19" s="55">
        <f t="shared" si="0"/>
        <v>16</v>
      </c>
      <c r="L19" s="57" t="s">
        <v>472</v>
      </c>
      <c r="M19" s="1"/>
    </row>
    <row r="20" spans="1:13" ht="15.75" customHeight="1" x14ac:dyDescent="0.25">
      <c r="A20" s="54">
        <v>16</v>
      </c>
      <c r="B20" s="55" t="s">
        <v>138</v>
      </c>
      <c r="C20" s="55" t="s">
        <v>19</v>
      </c>
      <c r="D20" s="55">
        <v>249</v>
      </c>
      <c r="E20" s="55">
        <v>7</v>
      </c>
      <c r="F20" s="56">
        <v>4</v>
      </c>
      <c r="G20" s="56">
        <v>3</v>
      </c>
      <c r="H20" s="56">
        <v>3</v>
      </c>
      <c r="I20" s="56">
        <v>3</v>
      </c>
      <c r="J20" s="56">
        <v>3</v>
      </c>
      <c r="K20" s="55">
        <f t="shared" si="0"/>
        <v>16</v>
      </c>
      <c r="L20" s="57" t="s">
        <v>472</v>
      </c>
      <c r="M20" s="1"/>
    </row>
    <row r="21" spans="1:13" ht="15.75" customHeight="1" x14ac:dyDescent="0.25">
      <c r="A21" s="54">
        <v>17</v>
      </c>
      <c r="B21" s="55" t="s">
        <v>146</v>
      </c>
      <c r="C21" s="55" t="s">
        <v>21</v>
      </c>
      <c r="D21" s="55">
        <v>248</v>
      </c>
      <c r="E21" s="55">
        <v>7</v>
      </c>
      <c r="F21" s="56">
        <v>4</v>
      </c>
      <c r="G21" s="56">
        <v>3</v>
      </c>
      <c r="H21" s="56">
        <v>3</v>
      </c>
      <c r="I21" s="56">
        <v>3</v>
      </c>
      <c r="J21" s="56">
        <v>3</v>
      </c>
      <c r="K21" s="55">
        <f t="shared" si="0"/>
        <v>16</v>
      </c>
      <c r="L21" s="57" t="s">
        <v>472</v>
      </c>
      <c r="M21" s="1"/>
    </row>
    <row r="22" spans="1:13" ht="15.75" customHeight="1" x14ac:dyDescent="0.25">
      <c r="A22" s="54">
        <v>18</v>
      </c>
      <c r="B22" s="55" t="s">
        <v>112</v>
      </c>
      <c r="C22" s="55" t="s">
        <v>33</v>
      </c>
      <c r="D22" s="55">
        <v>378</v>
      </c>
      <c r="E22" s="55">
        <v>7</v>
      </c>
      <c r="F22" s="56">
        <v>4</v>
      </c>
      <c r="G22" s="56">
        <v>1</v>
      </c>
      <c r="H22" s="56">
        <v>2</v>
      </c>
      <c r="I22" s="56">
        <v>3</v>
      </c>
      <c r="J22" s="56">
        <v>5</v>
      </c>
      <c r="K22" s="55">
        <f t="shared" si="0"/>
        <v>15</v>
      </c>
      <c r="L22" s="57" t="s">
        <v>472</v>
      </c>
      <c r="M22" s="1"/>
    </row>
    <row r="23" spans="1:13" ht="15.75" customHeight="1" x14ac:dyDescent="0.25">
      <c r="A23" s="54">
        <v>19</v>
      </c>
      <c r="B23" s="55" t="s">
        <v>117</v>
      </c>
      <c r="C23" s="55" t="s">
        <v>73</v>
      </c>
      <c r="D23" s="55">
        <v>283</v>
      </c>
      <c r="E23" s="55">
        <v>7</v>
      </c>
      <c r="F23" s="56">
        <v>4</v>
      </c>
      <c r="G23" s="56">
        <v>3</v>
      </c>
      <c r="H23" s="56">
        <v>3</v>
      </c>
      <c r="I23" s="56">
        <v>2</v>
      </c>
      <c r="J23" s="56">
        <v>3</v>
      </c>
      <c r="K23" s="55">
        <f t="shared" si="0"/>
        <v>15</v>
      </c>
      <c r="L23" s="57" t="s">
        <v>472</v>
      </c>
      <c r="M23" s="1"/>
    </row>
    <row r="24" spans="1:13" ht="15.75" customHeight="1" x14ac:dyDescent="0.25">
      <c r="A24" s="54">
        <v>20</v>
      </c>
      <c r="B24" s="55" t="s">
        <v>125</v>
      </c>
      <c r="C24" s="55" t="s">
        <v>17</v>
      </c>
      <c r="D24" s="55">
        <v>378</v>
      </c>
      <c r="E24" s="55">
        <v>7</v>
      </c>
      <c r="F24" s="56">
        <v>5</v>
      </c>
      <c r="G24" s="56">
        <v>3</v>
      </c>
      <c r="H24" s="56">
        <v>1</v>
      </c>
      <c r="I24" s="56">
        <v>3</v>
      </c>
      <c r="J24" s="56">
        <v>3</v>
      </c>
      <c r="K24" s="55">
        <f t="shared" si="0"/>
        <v>15</v>
      </c>
      <c r="L24" s="57" t="s">
        <v>472</v>
      </c>
      <c r="M24" s="1"/>
    </row>
    <row r="25" spans="1:13" ht="15.75" customHeight="1" x14ac:dyDescent="0.25">
      <c r="A25" s="54">
        <v>21</v>
      </c>
      <c r="B25" s="55" t="s">
        <v>139</v>
      </c>
      <c r="C25" s="55" t="s">
        <v>15</v>
      </c>
      <c r="D25" s="55">
        <v>389</v>
      </c>
      <c r="E25" s="55">
        <v>7</v>
      </c>
      <c r="F25" s="56">
        <v>5</v>
      </c>
      <c r="G25" s="56">
        <v>0</v>
      </c>
      <c r="H25" s="56">
        <v>3</v>
      </c>
      <c r="I25" s="56">
        <v>4</v>
      </c>
      <c r="J25" s="56">
        <v>3</v>
      </c>
      <c r="K25" s="55">
        <f t="shared" si="0"/>
        <v>15</v>
      </c>
      <c r="L25" s="57" t="s">
        <v>472</v>
      </c>
      <c r="M25" s="1"/>
    </row>
    <row r="26" spans="1:13" ht="15.75" customHeight="1" x14ac:dyDescent="0.25">
      <c r="A26" s="54">
        <v>22</v>
      </c>
      <c r="B26" s="55" t="s">
        <v>144</v>
      </c>
      <c r="C26" s="55" t="s">
        <v>19</v>
      </c>
      <c r="D26" s="55">
        <v>223</v>
      </c>
      <c r="E26" s="55">
        <v>7</v>
      </c>
      <c r="F26" s="56">
        <v>4</v>
      </c>
      <c r="G26" s="56">
        <v>3</v>
      </c>
      <c r="H26" s="56">
        <v>0</v>
      </c>
      <c r="I26" s="56">
        <v>5</v>
      </c>
      <c r="J26" s="56">
        <v>3</v>
      </c>
      <c r="K26" s="55">
        <f t="shared" si="0"/>
        <v>15</v>
      </c>
      <c r="L26" s="57" t="s">
        <v>472</v>
      </c>
      <c r="M26" s="1"/>
    </row>
    <row r="27" spans="1:13" ht="15.75" customHeight="1" x14ac:dyDescent="0.25">
      <c r="A27" s="54">
        <v>23</v>
      </c>
      <c r="B27" s="55" t="s">
        <v>145</v>
      </c>
      <c r="C27" s="55" t="s">
        <v>15</v>
      </c>
      <c r="D27" s="55">
        <v>389</v>
      </c>
      <c r="E27" s="55">
        <v>7</v>
      </c>
      <c r="F27" s="56">
        <v>4</v>
      </c>
      <c r="G27" s="56">
        <v>4</v>
      </c>
      <c r="H27" s="56">
        <v>0</v>
      </c>
      <c r="I27" s="56">
        <v>2</v>
      </c>
      <c r="J27" s="56">
        <v>5</v>
      </c>
      <c r="K27" s="55">
        <f t="shared" si="0"/>
        <v>15</v>
      </c>
      <c r="L27" s="57" t="s">
        <v>472</v>
      </c>
      <c r="M27" s="1"/>
    </row>
    <row r="28" spans="1:13" ht="15.75" customHeight="1" x14ac:dyDescent="0.25">
      <c r="A28" s="54">
        <v>24</v>
      </c>
      <c r="B28" s="56" t="s">
        <v>171</v>
      </c>
      <c r="C28" s="56" t="s">
        <v>23</v>
      </c>
      <c r="D28" s="56">
        <v>244</v>
      </c>
      <c r="E28" s="56">
        <v>7</v>
      </c>
      <c r="F28" s="56">
        <v>4</v>
      </c>
      <c r="G28" s="56">
        <v>2</v>
      </c>
      <c r="H28" s="56">
        <v>0</v>
      </c>
      <c r="I28" s="56">
        <v>4</v>
      </c>
      <c r="J28" s="56">
        <v>5</v>
      </c>
      <c r="K28" s="55">
        <f t="shared" si="0"/>
        <v>15</v>
      </c>
      <c r="L28" s="57" t="s">
        <v>472</v>
      </c>
      <c r="M28" s="1"/>
    </row>
    <row r="29" spans="1:13" ht="15.75" customHeight="1" x14ac:dyDescent="0.25">
      <c r="A29" s="54">
        <v>25</v>
      </c>
      <c r="B29" s="55" t="s">
        <v>111</v>
      </c>
      <c r="C29" s="55" t="s">
        <v>19</v>
      </c>
      <c r="D29" s="55">
        <v>393</v>
      </c>
      <c r="E29" s="55">
        <v>7</v>
      </c>
      <c r="F29" s="56">
        <v>5</v>
      </c>
      <c r="G29" s="56">
        <v>2</v>
      </c>
      <c r="H29" s="56">
        <v>2</v>
      </c>
      <c r="I29" s="56">
        <v>2</v>
      </c>
      <c r="J29" s="56">
        <v>3</v>
      </c>
      <c r="K29" s="55">
        <f t="shared" si="0"/>
        <v>14</v>
      </c>
      <c r="L29" s="57" t="s">
        <v>472</v>
      </c>
      <c r="M29" s="1"/>
    </row>
    <row r="30" spans="1:13" ht="15.75" customHeight="1" x14ac:dyDescent="0.25">
      <c r="A30" s="54">
        <v>26</v>
      </c>
      <c r="B30" s="55" t="s">
        <v>115</v>
      </c>
      <c r="C30" s="55" t="s">
        <v>23</v>
      </c>
      <c r="D30" s="55">
        <v>249</v>
      </c>
      <c r="E30" s="55">
        <v>7</v>
      </c>
      <c r="F30" s="56">
        <v>4</v>
      </c>
      <c r="G30" s="56">
        <v>2</v>
      </c>
      <c r="H30" s="56">
        <v>1</v>
      </c>
      <c r="I30" s="56">
        <v>2</v>
      </c>
      <c r="J30" s="56">
        <v>5</v>
      </c>
      <c r="K30" s="55">
        <f t="shared" si="0"/>
        <v>14</v>
      </c>
      <c r="L30" s="57" t="s">
        <v>472</v>
      </c>
      <c r="M30" s="1"/>
    </row>
    <row r="31" spans="1:13" ht="15.75" customHeight="1" x14ac:dyDescent="0.25">
      <c r="A31" s="54">
        <v>27</v>
      </c>
      <c r="B31" s="55" t="s">
        <v>124</v>
      </c>
      <c r="C31" s="55" t="s">
        <v>83</v>
      </c>
      <c r="D31" s="55">
        <v>378</v>
      </c>
      <c r="E31" s="55">
        <v>7</v>
      </c>
      <c r="F31" s="56">
        <v>4</v>
      </c>
      <c r="G31" s="56">
        <v>3</v>
      </c>
      <c r="H31" s="56">
        <v>2</v>
      </c>
      <c r="I31" s="56">
        <v>2</v>
      </c>
      <c r="J31" s="56">
        <v>3</v>
      </c>
      <c r="K31" s="55">
        <f t="shared" si="0"/>
        <v>14</v>
      </c>
      <c r="L31" s="57" t="s">
        <v>472</v>
      </c>
      <c r="M31" s="1"/>
    </row>
    <row r="32" spans="1:13" ht="15.75" customHeight="1" x14ac:dyDescent="0.25">
      <c r="A32" s="54">
        <v>28</v>
      </c>
      <c r="B32" s="55" t="s">
        <v>130</v>
      </c>
      <c r="C32" s="55" t="s">
        <v>83</v>
      </c>
      <c r="D32" s="55">
        <v>384</v>
      </c>
      <c r="E32" s="55">
        <v>7</v>
      </c>
      <c r="F32" s="56">
        <v>2</v>
      </c>
      <c r="G32" s="56">
        <v>4</v>
      </c>
      <c r="H32" s="56">
        <v>3</v>
      </c>
      <c r="I32" s="56">
        <v>2</v>
      </c>
      <c r="J32" s="56">
        <v>3</v>
      </c>
      <c r="K32" s="55">
        <f t="shared" si="0"/>
        <v>14</v>
      </c>
      <c r="L32" s="57" t="s">
        <v>472</v>
      </c>
      <c r="M32" s="1"/>
    </row>
    <row r="33" spans="1:13" ht="15.75" customHeight="1" x14ac:dyDescent="0.25">
      <c r="A33" s="54">
        <v>29</v>
      </c>
      <c r="B33" s="55" t="s">
        <v>131</v>
      </c>
      <c r="C33" s="55" t="s">
        <v>23</v>
      </c>
      <c r="D33" s="55">
        <v>261</v>
      </c>
      <c r="E33" s="55">
        <v>7</v>
      </c>
      <c r="F33" s="56">
        <v>3</v>
      </c>
      <c r="G33" s="56">
        <v>3</v>
      </c>
      <c r="H33" s="56">
        <v>1</v>
      </c>
      <c r="I33" s="56">
        <v>2</v>
      </c>
      <c r="J33" s="56">
        <v>5</v>
      </c>
      <c r="K33" s="55">
        <f t="shared" si="0"/>
        <v>14</v>
      </c>
      <c r="L33" s="57" t="s">
        <v>472</v>
      </c>
      <c r="M33" s="1"/>
    </row>
    <row r="34" spans="1:13" ht="15.75" customHeight="1" x14ac:dyDescent="0.25">
      <c r="A34" s="54">
        <v>30</v>
      </c>
      <c r="B34" s="55" t="s">
        <v>142</v>
      </c>
      <c r="C34" s="55" t="s">
        <v>23</v>
      </c>
      <c r="D34" s="55">
        <v>384</v>
      </c>
      <c r="E34" s="55">
        <v>7</v>
      </c>
      <c r="F34" s="56">
        <v>4</v>
      </c>
      <c r="G34" s="56">
        <v>4</v>
      </c>
      <c r="H34" s="56">
        <v>1</v>
      </c>
      <c r="I34" s="56">
        <v>2</v>
      </c>
      <c r="J34" s="56">
        <v>3</v>
      </c>
      <c r="K34" s="55">
        <f t="shared" si="0"/>
        <v>14</v>
      </c>
      <c r="L34" s="57" t="s">
        <v>472</v>
      </c>
      <c r="M34" s="1"/>
    </row>
    <row r="35" spans="1:13" ht="15.75" customHeight="1" x14ac:dyDescent="0.25">
      <c r="A35" s="54">
        <v>31</v>
      </c>
      <c r="B35" s="56" t="s">
        <v>159</v>
      </c>
      <c r="C35" s="56" t="s">
        <v>36</v>
      </c>
      <c r="D35" s="56">
        <v>389</v>
      </c>
      <c r="E35" s="56">
        <v>7</v>
      </c>
      <c r="F35" s="56">
        <v>3</v>
      </c>
      <c r="G35" s="56">
        <v>3</v>
      </c>
      <c r="H35" s="56">
        <v>2</v>
      </c>
      <c r="I35" s="56">
        <v>3</v>
      </c>
      <c r="J35" s="56">
        <v>3</v>
      </c>
      <c r="K35" s="55">
        <f t="shared" si="0"/>
        <v>14</v>
      </c>
      <c r="L35" s="57" t="s">
        <v>472</v>
      </c>
      <c r="M35" s="1"/>
    </row>
    <row r="36" spans="1:13" ht="15.75" customHeight="1" x14ac:dyDescent="0.25">
      <c r="A36" s="54">
        <v>32</v>
      </c>
      <c r="B36" s="55" t="s">
        <v>113</v>
      </c>
      <c r="C36" s="55" t="s">
        <v>15</v>
      </c>
      <c r="D36" s="55">
        <v>389</v>
      </c>
      <c r="E36" s="55">
        <v>7</v>
      </c>
      <c r="F36" s="56">
        <v>4</v>
      </c>
      <c r="G36" s="56">
        <v>0</v>
      </c>
      <c r="H36" s="56">
        <v>2</v>
      </c>
      <c r="I36" s="56">
        <v>3</v>
      </c>
      <c r="J36" s="56">
        <v>4.5</v>
      </c>
      <c r="K36" s="55">
        <f t="shared" si="0"/>
        <v>13.5</v>
      </c>
      <c r="L36" s="57" t="s">
        <v>472</v>
      </c>
      <c r="M36" s="1"/>
    </row>
    <row r="37" spans="1:13" ht="15.75" customHeight="1" x14ac:dyDescent="0.25">
      <c r="A37" s="80">
        <v>33</v>
      </c>
      <c r="B37" s="81" t="s">
        <v>110</v>
      </c>
      <c r="C37" s="81" t="s">
        <v>23</v>
      </c>
      <c r="D37" s="81">
        <v>378</v>
      </c>
      <c r="E37" s="81">
        <v>7</v>
      </c>
      <c r="F37" s="82">
        <v>4</v>
      </c>
      <c r="G37" s="82">
        <v>3</v>
      </c>
      <c r="H37" s="82">
        <v>2</v>
      </c>
      <c r="I37" s="82">
        <v>1</v>
      </c>
      <c r="J37" s="82">
        <v>3</v>
      </c>
      <c r="K37" s="81">
        <f t="shared" ref="K37:K67" si="1">SUM(F37:J37)</f>
        <v>13</v>
      </c>
      <c r="L37" s="83" t="s">
        <v>470</v>
      </c>
      <c r="M37" s="1"/>
    </row>
    <row r="38" spans="1:13" ht="15" customHeight="1" x14ac:dyDescent="0.25">
      <c r="A38" s="80">
        <v>34</v>
      </c>
      <c r="B38" s="81" t="s">
        <v>116</v>
      </c>
      <c r="C38" s="81" t="s">
        <v>73</v>
      </c>
      <c r="D38" s="81">
        <v>249</v>
      </c>
      <c r="E38" s="81">
        <v>7</v>
      </c>
      <c r="F38" s="82">
        <v>1</v>
      </c>
      <c r="G38" s="82">
        <v>3</v>
      </c>
      <c r="H38" s="84">
        <v>2</v>
      </c>
      <c r="I38" s="84">
        <v>2</v>
      </c>
      <c r="J38" s="82">
        <v>5</v>
      </c>
      <c r="K38" s="81">
        <f t="shared" si="1"/>
        <v>13</v>
      </c>
      <c r="L38" s="83" t="s">
        <v>470</v>
      </c>
    </row>
    <row r="39" spans="1:13" ht="15" customHeight="1" x14ac:dyDescent="0.25">
      <c r="A39" s="80">
        <v>35</v>
      </c>
      <c r="B39" s="81" t="s">
        <v>121</v>
      </c>
      <c r="C39" s="81" t="s">
        <v>23</v>
      </c>
      <c r="D39" s="81">
        <v>378</v>
      </c>
      <c r="E39" s="81">
        <v>7</v>
      </c>
      <c r="F39" s="82">
        <v>3</v>
      </c>
      <c r="G39" s="82">
        <v>2</v>
      </c>
      <c r="H39" s="84">
        <v>3</v>
      </c>
      <c r="I39" s="84">
        <v>2</v>
      </c>
      <c r="J39" s="82">
        <v>3</v>
      </c>
      <c r="K39" s="81">
        <f t="shared" si="1"/>
        <v>13</v>
      </c>
      <c r="L39" s="83" t="s">
        <v>470</v>
      </c>
    </row>
    <row r="40" spans="1:13" ht="15" customHeight="1" x14ac:dyDescent="0.25">
      <c r="A40" s="80">
        <v>36</v>
      </c>
      <c r="B40" s="81" t="s">
        <v>126</v>
      </c>
      <c r="C40" s="81" t="s">
        <v>13</v>
      </c>
      <c r="D40" s="81">
        <v>249</v>
      </c>
      <c r="E40" s="81">
        <v>7</v>
      </c>
      <c r="F40" s="82">
        <v>3</v>
      </c>
      <c r="G40" s="82">
        <v>2</v>
      </c>
      <c r="H40" s="84">
        <v>2</v>
      </c>
      <c r="I40" s="84">
        <v>3</v>
      </c>
      <c r="J40" s="82">
        <v>3</v>
      </c>
      <c r="K40" s="81">
        <f t="shared" si="1"/>
        <v>13</v>
      </c>
      <c r="L40" s="83" t="s">
        <v>470</v>
      </c>
    </row>
    <row r="41" spans="1:13" ht="15" customHeight="1" x14ac:dyDescent="0.25">
      <c r="A41" s="80">
        <v>37</v>
      </c>
      <c r="B41" s="82" t="s">
        <v>156</v>
      </c>
      <c r="C41" s="82" t="s">
        <v>13</v>
      </c>
      <c r="D41" s="82">
        <v>389</v>
      </c>
      <c r="E41" s="82">
        <v>7</v>
      </c>
      <c r="F41" s="82">
        <v>3</v>
      </c>
      <c r="G41" s="82">
        <v>3</v>
      </c>
      <c r="H41" s="84">
        <v>0</v>
      </c>
      <c r="I41" s="84">
        <v>2</v>
      </c>
      <c r="J41" s="82">
        <v>5</v>
      </c>
      <c r="K41" s="81">
        <f t="shared" si="1"/>
        <v>13</v>
      </c>
      <c r="L41" s="83" t="s">
        <v>470</v>
      </c>
    </row>
    <row r="42" spans="1:13" ht="15" customHeight="1" x14ac:dyDescent="0.25">
      <c r="A42" s="80">
        <v>38</v>
      </c>
      <c r="B42" s="82" t="s">
        <v>157</v>
      </c>
      <c r="C42" s="82" t="s">
        <v>26</v>
      </c>
      <c r="D42" s="82">
        <v>389</v>
      </c>
      <c r="E42" s="82">
        <v>7</v>
      </c>
      <c r="F42" s="82">
        <v>4</v>
      </c>
      <c r="G42" s="82">
        <v>4</v>
      </c>
      <c r="H42" s="84">
        <v>0</v>
      </c>
      <c r="I42" s="84">
        <v>2</v>
      </c>
      <c r="J42" s="82">
        <v>3</v>
      </c>
      <c r="K42" s="81">
        <f t="shared" si="1"/>
        <v>13</v>
      </c>
      <c r="L42" s="83" t="s">
        <v>470</v>
      </c>
    </row>
    <row r="43" spans="1:13" ht="15" customHeight="1" x14ac:dyDescent="0.25">
      <c r="A43" s="80">
        <v>39</v>
      </c>
      <c r="B43" s="82" t="s">
        <v>162</v>
      </c>
      <c r="C43" s="82" t="s">
        <v>23</v>
      </c>
      <c r="D43" s="82">
        <v>248</v>
      </c>
      <c r="E43" s="82">
        <v>7</v>
      </c>
      <c r="F43" s="82">
        <v>3</v>
      </c>
      <c r="G43" s="82">
        <v>0</v>
      </c>
      <c r="H43" s="84">
        <v>1</v>
      </c>
      <c r="I43" s="84">
        <v>4</v>
      </c>
      <c r="J43" s="82">
        <v>5</v>
      </c>
      <c r="K43" s="81">
        <f t="shared" si="1"/>
        <v>13</v>
      </c>
      <c r="L43" s="83" t="s">
        <v>470</v>
      </c>
    </row>
    <row r="44" spans="1:13" ht="15" customHeight="1" x14ac:dyDescent="0.25">
      <c r="A44" s="80">
        <v>40</v>
      </c>
      <c r="B44" s="82" t="s">
        <v>169</v>
      </c>
      <c r="C44" s="82" t="s">
        <v>19</v>
      </c>
      <c r="D44" s="82">
        <v>244</v>
      </c>
      <c r="E44" s="82">
        <v>7</v>
      </c>
      <c r="F44" s="82">
        <v>3</v>
      </c>
      <c r="G44" s="82">
        <v>3</v>
      </c>
      <c r="H44" s="84">
        <v>1</v>
      </c>
      <c r="I44" s="84">
        <v>3</v>
      </c>
      <c r="J44" s="82">
        <v>3</v>
      </c>
      <c r="K44" s="81">
        <f t="shared" si="1"/>
        <v>13</v>
      </c>
      <c r="L44" s="83" t="s">
        <v>470</v>
      </c>
      <c r="M44" s="13"/>
    </row>
    <row r="45" spans="1:13" ht="15" customHeight="1" x14ac:dyDescent="0.25">
      <c r="A45" s="80">
        <v>41</v>
      </c>
      <c r="B45" s="21" t="s">
        <v>133</v>
      </c>
      <c r="C45" s="21" t="s">
        <v>23</v>
      </c>
      <c r="D45" s="21">
        <v>506</v>
      </c>
      <c r="E45" s="21">
        <v>7</v>
      </c>
      <c r="F45" s="20">
        <v>3</v>
      </c>
      <c r="G45" s="20">
        <v>3</v>
      </c>
      <c r="H45" s="29">
        <v>1</v>
      </c>
      <c r="I45" s="29">
        <v>3</v>
      </c>
      <c r="J45" s="20">
        <v>2.5</v>
      </c>
      <c r="K45" s="21">
        <f t="shared" si="1"/>
        <v>12.5</v>
      </c>
      <c r="L45" s="10" t="s">
        <v>470</v>
      </c>
    </row>
    <row r="46" spans="1:13" ht="15" customHeight="1" x14ac:dyDescent="0.25">
      <c r="A46" s="80">
        <v>42</v>
      </c>
      <c r="B46" s="20" t="s">
        <v>170</v>
      </c>
      <c r="C46" s="20" t="s">
        <v>21</v>
      </c>
      <c r="D46" s="20">
        <v>244</v>
      </c>
      <c r="E46" s="20">
        <v>7</v>
      </c>
      <c r="F46" s="20">
        <v>3</v>
      </c>
      <c r="G46" s="20">
        <v>3</v>
      </c>
      <c r="H46" s="29">
        <v>1</v>
      </c>
      <c r="I46" s="29">
        <v>1</v>
      </c>
      <c r="J46" s="20">
        <v>4.5</v>
      </c>
      <c r="K46" s="21">
        <f t="shared" si="1"/>
        <v>12.5</v>
      </c>
      <c r="L46" s="10" t="s">
        <v>470</v>
      </c>
    </row>
    <row r="47" spans="1:13" ht="15" customHeight="1" x14ac:dyDescent="0.25">
      <c r="A47" s="80">
        <v>43</v>
      </c>
      <c r="B47" s="21" t="s">
        <v>120</v>
      </c>
      <c r="C47" s="21" t="s">
        <v>21</v>
      </c>
      <c r="D47" s="21">
        <v>223</v>
      </c>
      <c r="E47" s="21">
        <v>7</v>
      </c>
      <c r="F47" s="20">
        <v>2</v>
      </c>
      <c r="G47" s="20">
        <v>3</v>
      </c>
      <c r="H47" s="29">
        <v>0</v>
      </c>
      <c r="I47" s="29">
        <v>2</v>
      </c>
      <c r="J47" s="20">
        <v>5</v>
      </c>
      <c r="K47" s="21">
        <f t="shared" si="1"/>
        <v>12</v>
      </c>
      <c r="L47" s="10" t="s">
        <v>470</v>
      </c>
    </row>
    <row r="48" spans="1:13" ht="15" customHeight="1" x14ac:dyDescent="0.25">
      <c r="A48" s="80">
        <v>44</v>
      </c>
      <c r="B48" s="21" t="s">
        <v>129</v>
      </c>
      <c r="C48" s="21" t="s">
        <v>50</v>
      </c>
      <c r="D48" s="21">
        <v>389</v>
      </c>
      <c r="E48" s="21">
        <v>7</v>
      </c>
      <c r="F48" s="20">
        <v>2</v>
      </c>
      <c r="G48" s="20">
        <v>4</v>
      </c>
      <c r="H48" s="29">
        <v>1</v>
      </c>
      <c r="I48" s="29">
        <v>2</v>
      </c>
      <c r="J48" s="20">
        <v>3</v>
      </c>
      <c r="K48" s="21">
        <f t="shared" si="1"/>
        <v>12</v>
      </c>
      <c r="L48" s="10" t="s">
        <v>470</v>
      </c>
    </row>
    <row r="49" spans="1:12" ht="15" customHeight="1" x14ac:dyDescent="0.25">
      <c r="A49" s="80">
        <v>45</v>
      </c>
      <c r="B49" s="20" t="s">
        <v>178</v>
      </c>
      <c r="C49" s="20" t="s">
        <v>23</v>
      </c>
      <c r="D49" s="20">
        <v>261</v>
      </c>
      <c r="E49" s="20">
        <v>7</v>
      </c>
      <c r="F49" s="20">
        <v>4</v>
      </c>
      <c r="G49" s="20">
        <v>2</v>
      </c>
      <c r="H49" s="29">
        <v>2</v>
      </c>
      <c r="I49" s="29">
        <v>1</v>
      </c>
      <c r="J49" s="20">
        <v>3</v>
      </c>
      <c r="K49" s="21">
        <f t="shared" si="1"/>
        <v>12</v>
      </c>
      <c r="L49" s="10" t="s">
        <v>470</v>
      </c>
    </row>
    <row r="50" spans="1:12" ht="15" customHeight="1" x14ac:dyDescent="0.25">
      <c r="A50" s="80">
        <v>46</v>
      </c>
      <c r="B50" s="21" t="s">
        <v>153</v>
      </c>
      <c r="C50" s="21" t="s">
        <v>21</v>
      </c>
      <c r="D50" s="21">
        <v>248</v>
      </c>
      <c r="E50" s="21">
        <v>7</v>
      </c>
      <c r="F50" s="20">
        <v>4</v>
      </c>
      <c r="G50" s="20">
        <v>3</v>
      </c>
      <c r="H50" s="29">
        <v>0</v>
      </c>
      <c r="I50" s="29">
        <v>1</v>
      </c>
      <c r="J50" s="20">
        <v>3</v>
      </c>
      <c r="K50" s="21">
        <f t="shared" si="1"/>
        <v>11</v>
      </c>
      <c r="L50" s="10" t="s">
        <v>470</v>
      </c>
    </row>
    <row r="51" spans="1:12" ht="15" customHeight="1" x14ac:dyDescent="0.25">
      <c r="A51" s="80">
        <v>47</v>
      </c>
      <c r="B51" s="20" t="s">
        <v>172</v>
      </c>
      <c r="C51" s="20" t="s">
        <v>21</v>
      </c>
      <c r="D51" s="20">
        <v>244</v>
      </c>
      <c r="E51" s="20">
        <v>7</v>
      </c>
      <c r="F51" s="20">
        <v>4</v>
      </c>
      <c r="G51" s="20">
        <v>3</v>
      </c>
      <c r="H51" s="29">
        <v>0</v>
      </c>
      <c r="I51" s="29">
        <v>1</v>
      </c>
      <c r="J51" s="20">
        <v>3</v>
      </c>
      <c r="K51" s="21">
        <f t="shared" si="1"/>
        <v>11</v>
      </c>
      <c r="L51" s="10" t="s">
        <v>470</v>
      </c>
    </row>
    <row r="52" spans="1:12" ht="15" customHeight="1" x14ac:dyDescent="0.25">
      <c r="A52" s="80">
        <v>48</v>
      </c>
      <c r="B52" s="20" t="s">
        <v>175</v>
      </c>
      <c r="C52" s="20" t="s">
        <v>19</v>
      </c>
      <c r="D52" s="20">
        <v>244</v>
      </c>
      <c r="E52" s="20">
        <v>7</v>
      </c>
      <c r="F52" s="20">
        <v>4</v>
      </c>
      <c r="G52" s="20">
        <v>3</v>
      </c>
      <c r="H52" s="29">
        <v>0</v>
      </c>
      <c r="I52" s="29">
        <v>1</v>
      </c>
      <c r="J52" s="20">
        <v>2.5</v>
      </c>
      <c r="K52" s="21">
        <f t="shared" si="1"/>
        <v>10.5</v>
      </c>
      <c r="L52" s="10" t="s">
        <v>470</v>
      </c>
    </row>
    <row r="53" spans="1:12" ht="15" customHeight="1" x14ac:dyDescent="0.25">
      <c r="A53" s="80">
        <v>49</v>
      </c>
      <c r="B53" s="21" t="s">
        <v>114</v>
      </c>
      <c r="C53" s="21" t="s">
        <v>23</v>
      </c>
      <c r="D53" s="21">
        <v>223</v>
      </c>
      <c r="E53" s="21">
        <v>7</v>
      </c>
      <c r="F53" s="20">
        <v>2</v>
      </c>
      <c r="G53" s="20">
        <v>0</v>
      </c>
      <c r="H53" s="29">
        <v>2</v>
      </c>
      <c r="I53" s="29">
        <v>1</v>
      </c>
      <c r="J53" s="20">
        <v>5</v>
      </c>
      <c r="K53" s="21">
        <f t="shared" si="1"/>
        <v>10</v>
      </c>
      <c r="L53" s="10" t="s">
        <v>470</v>
      </c>
    </row>
    <row r="54" spans="1:12" ht="15" customHeight="1" x14ac:dyDescent="0.25">
      <c r="A54" s="80">
        <v>50</v>
      </c>
      <c r="B54" s="21" t="s">
        <v>134</v>
      </c>
      <c r="C54" s="21" t="s">
        <v>64</v>
      </c>
      <c r="D54" s="21">
        <v>282</v>
      </c>
      <c r="E54" s="21">
        <v>7</v>
      </c>
      <c r="F54" s="20">
        <v>2</v>
      </c>
      <c r="G54" s="20">
        <v>3</v>
      </c>
      <c r="H54" s="29">
        <v>0</v>
      </c>
      <c r="I54" s="29">
        <v>2</v>
      </c>
      <c r="J54" s="20">
        <v>3</v>
      </c>
      <c r="K54" s="21">
        <f t="shared" si="1"/>
        <v>10</v>
      </c>
      <c r="L54" s="10" t="s">
        <v>470</v>
      </c>
    </row>
    <row r="55" spans="1:12" ht="15" customHeight="1" x14ac:dyDescent="0.25">
      <c r="A55" s="80">
        <v>51</v>
      </c>
      <c r="B55" s="21" t="s">
        <v>151</v>
      </c>
      <c r="C55" s="21" t="s">
        <v>152</v>
      </c>
      <c r="D55" s="21">
        <v>249</v>
      </c>
      <c r="E55" s="21">
        <v>7</v>
      </c>
      <c r="F55" s="20">
        <v>1</v>
      </c>
      <c r="G55" s="20">
        <v>3</v>
      </c>
      <c r="H55" s="29">
        <v>1</v>
      </c>
      <c r="I55" s="29">
        <v>2</v>
      </c>
      <c r="J55" s="20">
        <v>3</v>
      </c>
      <c r="K55" s="21">
        <f t="shared" si="1"/>
        <v>10</v>
      </c>
      <c r="L55" s="10" t="s">
        <v>470</v>
      </c>
    </row>
    <row r="56" spans="1:12" ht="15" customHeight="1" x14ac:dyDescent="0.25">
      <c r="A56" s="80">
        <v>52</v>
      </c>
      <c r="B56" s="20" t="s">
        <v>164</v>
      </c>
      <c r="C56" s="20" t="s">
        <v>50</v>
      </c>
      <c r="D56" s="20">
        <v>248</v>
      </c>
      <c r="E56" s="20">
        <v>7</v>
      </c>
      <c r="F56" s="20">
        <v>4</v>
      </c>
      <c r="G56" s="20">
        <v>2</v>
      </c>
      <c r="H56" s="29">
        <v>0</v>
      </c>
      <c r="I56" s="29">
        <v>1</v>
      </c>
      <c r="J56" s="20">
        <v>3</v>
      </c>
      <c r="K56" s="21">
        <f t="shared" si="1"/>
        <v>10</v>
      </c>
      <c r="L56" s="10" t="s">
        <v>470</v>
      </c>
    </row>
    <row r="57" spans="1:12" ht="15" customHeight="1" x14ac:dyDescent="0.25">
      <c r="A57" s="80">
        <v>53</v>
      </c>
      <c r="B57" s="20" t="s">
        <v>99</v>
      </c>
      <c r="C57" s="20" t="s">
        <v>15</v>
      </c>
      <c r="D57" s="20">
        <v>244</v>
      </c>
      <c r="E57" s="20">
        <v>7</v>
      </c>
      <c r="F57" s="20">
        <v>3</v>
      </c>
      <c r="G57" s="20">
        <v>3</v>
      </c>
      <c r="H57" s="29">
        <v>0</v>
      </c>
      <c r="I57" s="29">
        <v>1</v>
      </c>
      <c r="J57" s="20">
        <v>3</v>
      </c>
      <c r="K57" s="21">
        <f t="shared" si="1"/>
        <v>10</v>
      </c>
      <c r="L57" s="10" t="s">
        <v>470</v>
      </c>
    </row>
    <row r="58" spans="1:12" ht="15" customHeight="1" x14ac:dyDescent="0.25">
      <c r="A58" s="80">
        <v>54</v>
      </c>
      <c r="B58" s="20" t="s">
        <v>177</v>
      </c>
      <c r="C58" s="20" t="s">
        <v>23</v>
      </c>
      <c r="D58" s="20">
        <v>244</v>
      </c>
      <c r="E58" s="20">
        <v>7</v>
      </c>
      <c r="F58" s="20">
        <v>3</v>
      </c>
      <c r="G58" s="20">
        <v>3</v>
      </c>
      <c r="H58" s="29">
        <v>0</v>
      </c>
      <c r="I58" s="29">
        <v>1</v>
      </c>
      <c r="J58" s="20">
        <v>3</v>
      </c>
      <c r="K58" s="21">
        <f t="shared" si="1"/>
        <v>10</v>
      </c>
      <c r="L58" s="10" t="s">
        <v>470</v>
      </c>
    </row>
    <row r="59" spans="1:12" ht="15" customHeight="1" x14ac:dyDescent="0.25">
      <c r="A59" s="80">
        <v>55</v>
      </c>
      <c r="B59" s="20" t="s">
        <v>181</v>
      </c>
      <c r="C59" s="20" t="s">
        <v>83</v>
      </c>
      <c r="D59" s="20">
        <v>244</v>
      </c>
      <c r="E59" s="20">
        <v>7</v>
      </c>
      <c r="F59" s="20">
        <v>3</v>
      </c>
      <c r="G59" s="20">
        <v>3</v>
      </c>
      <c r="H59" s="29">
        <v>0</v>
      </c>
      <c r="I59" s="29">
        <v>1</v>
      </c>
      <c r="J59" s="20">
        <v>3</v>
      </c>
      <c r="K59" s="21">
        <f t="shared" si="1"/>
        <v>10</v>
      </c>
      <c r="L59" s="10" t="s">
        <v>470</v>
      </c>
    </row>
    <row r="60" spans="1:12" ht="15" customHeight="1" x14ac:dyDescent="0.25">
      <c r="A60" s="80">
        <v>56</v>
      </c>
      <c r="B60" s="21" t="s">
        <v>137</v>
      </c>
      <c r="C60" s="21" t="s">
        <v>19</v>
      </c>
      <c r="D60" s="21">
        <v>504</v>
      </c>
      <c r="E60" s="21">
        <v>7</v>
      </c>
      <c r="F60" s="20">
        <v>3</v>
      </c>
      <c r="G60" s="20">
        <v>1</v>
      </c>
      <c r="H60" s="29">
        <v>2</v>
      </c>
      <c r="I60" s="29">
        <v>0</v>
      </c>
      <c r="J60" s="20">
        <v>3.5</v>
      </c>
      <c r="K60" s="21">
        <f t="shared" si="1"/>
        <v>9.5</v>
      </c>
      <c r="L60" s="10" t="s">
        <v>470</v>
      </c>
    </row>
    <row r="61" spans="1:12" ht="15" customHeight="1" x14ac:dyDescent="0.25">
      <c r="A61" s="80">
        <v>57</v>
      </c>
      <c r="B61" s="20" t="s">
        <v>158</v>
      </c>
      <c r="C61" s="20" t="s">
        <v>83</v>
      </c>
      <c r="D61" s="20">
        <v>389</v>
      </c>
      <c r="E61" s="20">
        <v>7</v>
      </c>
      <c r="F61" s="20">
        <v>2</v>
      </c>
      <c r="G61" s="20">
        <v>1</v>
      </c>
      <c r="H61" s="29">
        <v>2</v>
      </c>
      <c r="I61" s="29">
        <v>2</v>
      </c>
      <c r="J61" s="20">
        <v>2.5</v>
      </c>
      <c r="K61" s="21">
        <f t="shared" si="1"/>
        <v>9.5</v>
      </c>
      <c r="L61" s="10" t="s">
        <v>470</v>
      </c>
    </row>
    <row r="62" spans="1:12" ht="15" customHeight="1" x14ac:dyDescent="0.25">
      <c r="A62" s="80">
        <v>58</v>
      </c>
      <c r="B62" s="21" t="s">
        <v>79</v>
      </c>
      <c r="C62" s="21" t="s">
        <v>15</v>
      </c>
      <c r="D62" s="21">
        <v>248</v>
      </c>
      <c r="E62" s="21">
        <v>7</v>
      </c>
      <c r="F62" s="20">
        <v>4</v>
      </c>
      <c r="G62" s="20">
        <v>3</v>
      </c>
      <c r="H62" s="29">
        <v>0</v>
      </c>
      <c r="I62" s="29">
        <v>0</v>
      </c>
      <c r="J62" s="20">
        <v>2</v>
      </c>
      <c r="K62" s="21">
        <f t="shared" si="1"/>
        <v>9</v>
      </c>
      <c r="L62" s="10" t="s">
        <v>470</v>
      </c>
    </row>
    <row r="63" spans="1:12" ht="15" customHeight="1" x14ac:dyDescent="0.25">
      <c r="A63" s="80">
        <v>59</v>
      </c>
      <c r="B63" s="21" t="s">
        <v>132</v>
      </c>
      <c r="C63" s="21" t="s">
        <v>23</v>
      </c>
      <c r="D63" s="21">
        <v>261</v>
      </c>
      <c r="E63" s="21">
        <v>7</v>
      </c>
      <c r="F63" s="20">
        <v>3</v>
      </c>
      <c r="G63" s="20">
        <v>0</v>
      </c>
      <c r="H63" s="29">
        <v>2</v>
      </c>
      <c r="I63" s="29">
        <v>1</v>
      </c>
      <c r="J63" s="20">
        <v>2.5</v>
      </c>
      <c r="K63" s="21">
        <f t="shared" si="1"/>
        <v>8.5</v>
      </c>
      <c r="L63" s="10" t="s">
        <v>470</v>
      </c>
    </row>
    <row r="64" spans="1:12" ht="15" customHeight="1" x14ac:dyDescent="0.25">
      <c r="A64" s="80">
        <v>60</v>
      </c>
      <c r="B64" s="20" t="s">
        <v>160</v>
      </c>
      <c r="C64" s="20" t="s">
        <v>33</v>
      </c>
      <c r="D64" s="20">
        <v>223</v>
      </c>
      <c r="E64" s="20">
        <v>7</v>
      </c>
      <c r="F64" s="20">
        <v>2</v>
      </c>
      <c r="G64" s="20">
        <v>3</v>
      </c>
      <c r="H64" s="29">
        <v>0</v>
      </c>
      <c r="I64" s="29">
        <v>1</v>
      </c>
      <c r="J64" s="20">
        <v>2.5</v>
      </c>
      <c r="K64" s="21">
        <f t="shared" si="1"/>
        <v>8.5</v>
      </c>
      <c r="L64" s="10" t="s">
        <v>470</v>
      </c>
    </row>
    <row r="65" spans="1:12" ht="15" customHeight="1" x14ac:dyDescent="0.25">
      <c r="A65" s="80">
        <v>61</v>
      </c>
      <c r="B65" s="20" t="s">
        <v>165</v>
      </c>
      <c r="C65" s="20" t="s">
        <v>13</v>
      </c>
      <c r="D65" s="20">
        <v>283</v>
      </c>
      <c r="E65" s="20">
        <v>7</v>
      </c>
      <c r="F65" s="20">
        <v>1</v>
      </c>
      <c r="G65" s="20">
        <v>1</v>
      </c>
      <c r="H65" s="29">
        <v>0</v>
      </c>
      <c r="I65" s="29">
        <v>1</v>
      </c>
      <c r="J65" s="20">
        <v>5</v>
      </c>
      <c r="K65" s="21">
        <f t="shared" si="1"/>
        <v>8</v>
      </c>
      <c r="L65" s="10" t="s">
        <v>470</v>
      </c>
    </row>
    <row r="66" spans="1:12" ht="15" customHeight="1" x14ac:dyDescent="0.25">
      <c r="A66" s="80">
        <v>62</v>
      </c>
      <c r="B66" s="20" t="s">
        <v>168</v>
      </c>
      <c r="C66" s="20" t="s">
        <v>13</v>
      </c>
      <c r="D66" s="20">
        <v>244</v>
      </c>
      <c r="E66" s="20">
        <v>7</v>
      </c>
      <c r="F66" s="20">
        <v>1</v>
      </c>
      <c r="G66" s="20">
        <v>3</v>
      </c>
      <c r="H66" s="29">
        <v>0</v>
      </c>
      <c r="I66" s="29">
        <v>1</v>
      </c>
      <c r="J66" s="20">
        <v>3</v>
      </c>
      <c r="K66" s="21">
        <f t="shared" si="1"/>
        <v>8</v>
      </c>
      <c r="L66" s="10" t="s">
        <v>470</v>
      </c>
    </row>
    <row r="67" spans="1:12" ht="15" customHeight="1" x14ac:dyDescent="0.25">
      <c r="A67" s="80">
        <v>63</v>
      </c>
      <c r="B67" s="20" t="s">
        <v>179</v>
      </c>
      <c r="C67" s="20" t="s">
        <v>23</v>
      </c>
      <c r="D67" s="20">
        <v>261</v>
      </c>
      <c r="E67" s="20">
        <v>7</v>
      </c>
      <c r="F67" s="20">
        <v>0</v>
      </c>
      <c r="G67" s="20">
        <v>1</v>
      </c>
      <c r="H67" s="29">
        <v>2</v>
      </c>
      <c r="I67" s="29">
        <v>5</v>
      </c>
      <c r="J67" s="20">
        <v>0</v>
      </c>
      <c r="K67" s="21">
        <f t="shared" si="1"/>
        <v>8</v>
      </c>
      <c r="L67" s="10" t="s">
        <v>470</v>
      </c>
    </row>
    <row r="68" spans="1:12" ht="15" customHeight="1" x14ac:dyDescent="0.25">
      <c r="A68" s="80">
        <v>64</v>
      </c>
      <c r="B68" s="21" t="s">
        <v>141</v>
      </c>
      <c r="C68" s="21" t="s">
        <v>104</v>
      </c>
      <c r="D68" s="21">
        <v>249</v>
      </c>
      <c r="E68" s="21">
        <v>7</v>
      </c>
      <c r="F68" s="20">
        <v>1</v>
      </c>
      <c r="G68" s="20">
        <v>3</v>
      </c>
      <c r="H68" s="29">
        <v>0</v>
      </c>
      <c r="I68" s="29">
        <v>1</v>
      </c>
      <c r="J68" s="20">
        <v>2.5</v>
      </c>
      <c r="K68" s="21">
        <f t="shared" ref="K68:K83" si="2">SUM(F68:J68)</f>
        <v>7.5</v>
      </c>
      <c r="L68" s="10" t="s">
        <v>470</v>
      </c>
    </row>
    <row r="69" spans="1:12" ht="15" customHeight="1" x14ac:dyDescent="0.25">
      <c r="A69" s="80">
        <v>65</v>
      </c>
      <c r="B69" s="21" t="s">
        <v>127</v>
      </c>
      <c r="C69" s="21" t="s">
        <v>15</v>
      </c>
      <c r="D69" s="21">
        <v>223</v>
      </c>
      <c r="E69" s="21">
        <v>7</v>
      </c>
      <c r="F69" s="20">
        <v>0</v>
      </c>
      <c r="G69" s="20">
        <v>4</v>
      </c>
      <c r="H69" s="29">
        <v>0</v>
      </c>
      <c r="I69" s="29">
        <v>1</v>
      </c>
      <c r="J69" s="20">
        <v>2</v>
      </c>
      <c r="K69" s="21">
        <f t="shared" si="2"/>
        <v>7</v>
      </c>
      <c r="L69" s="10" t="s">
        <v>470</v>
      </c>
    </row>
    <row r="70" spans="1:12" ht="15" customHeight="1" x14ac:dyDescent="0.25">
      <c r="A70" s="80">
        <v>66</v>
      </c>
      <c r="B70" s="21" t="s">
        <v>149</v>
      </c>
      <c r="C70" s="21" t="s">
        <v>33</v>
      </c>
      <c r="D70" s="21">
        <v>261</v>
      </c>
      <c r="E70" s="21">
        <v>7</v>
      </c>
      <c r="F70" s="20">
        <v>1</v>
      </c>
      <c r="G70" s="20">
        <v>3</v>
      </c>
      <c r="H70" s="29">
        <v>0</v>
      </c>
      <c r="I70" s="29">
        <v>0</v>
      </c>
      <c r="J70" s="20">
        <v>2</v>
      </c>
      <c r="K70" s="21">
        <f t="shared" si="2"/>
        <v>6</v>
      </c>
      <c r="L70" s="10" t="s">
        <v>470</v>
      </c>
    </row>
    <row r="71" spans="1:12" ht="15" customHeight="1" x14ac:dyDescent="0.25">
      <c r="A71" s="80">
        <v>67</v>
      </c>
      <c r="B71" s="21" t="s">
        <v>150</v>
      </c>
      <c r="C71" s="21" t="s">
        <v>55</v>
      </c>
      <c r="D71" s="21">
        <v>261</v>
      </c>
      <c r="E71" s="21">
        <v>7</v>
      </c>
      <c r="F71" s="20">
        <v>3</v>
      </c>
      <c r="G71" s="20">
        <v>0</v>
      </c>
      <c r="H71" s="29">
        <v>2</v>
      </c>
      <c r="I71" s="29">
        <v>1</v>
      </c>
      <c r="J71" s="20">
        <v>0</v>
      </c>
      <c r="K71" s="21">
        <f t="shared" si="2"/>
        <v>6</v>
      </c>
      <c r="L71" s="10" t="s">
        <v>470</v>
      </c>
    </row>
    <row r="72" spans="1:12" ht="15" customHeight="1" x14ac:dyDescent="0.25">
      <c r="A72" s="80">
        <v>68</v>
      </c>
      <c r="B72" s="20" t="s">
        <v>167</v>
      </c>
      <c r="C72" s="20" t="s">
        <v>23</v>
      </c>
      <c r="D72" s="20">
        <v>223</v>
      </c>
      <c r="E72" s="20">
        <v>7</v>
      </c>
      <c r="F72" s="20">
        <v>2</v>
      </c>
      <c r="G72" s="20">
        <v>1</v>
      </c>
      <c r="H72" s="29">
        <v>0</v>
      </c>
      <c r="I72" s="29">
        <v>1</v>
      </c>
      <c r="J72" s="20">
        <v>1.5</v>
      </c>
      <c r="K72" s="21">
        <f t="shared" si="2"/>
        <v>5.5</v>
      </c>
      <c r="L72" s="10" t="s">
        <v>470</v>
      </c>
    </row>
    <row r="73" spans="1:12" ht="15" customHeight="1" x14ac:dyDescent="0.25">
      <c r="A73" s="80">
        <v>69</v>
      </c>
      <c r="B73" s="21" t="s">
        <v>118</v>
      </c>
      <c r="C73" s="21" t="s">
        <v>15</v>
      </c>
      <c r="D73" s="21">
        <v>249</v>
      </c>
      <c r="E73" s="21">
        <v>7</v>
      </c>
      <c r="F73" s="20">
        <v>1</v>
      </c>
      <c r="G73" s="20">
        <v>0</v>
      </c>
      <c r="H73" s="29">
        <v>0</v>
      </c>
      <c r="I73" s="29">
        <v>1</v>
      </c>
      <c r="J73" s="20">
        <v>2.5</v>
      </c>
      <c r="K73" s="21">
        <f t="shared" si="2"/>
        <v>4.5</v>
      </c>
      <c r="L73" s="10" t="s">
        <v>470</v>
      </c>
    </row>
    <row r="74" spans="1:12" ht="15" customHeight="1" x14ac:dyDescent="0.25">
      <c r="A74" s="80">
        <v>70</v>
      </c>
      <c r="B74" s="20" t="s">
        <v>161</v>
      </c>
      <c r="C74" s="20" t="s">
        <v>13</v>
      </c>
      <c r="D74" s="20">
        <v>223</v>
      </c>
      <c r="E74" s="20">
        <v>7</v>
      </c>
      <c r="F74" s="20">
        <v>2</v>
      </c>
      <c r="G74" s="20">
        <v>0</v>
      </c>
      <c r="H74" s="29">
        <v>0</v>
      </c>
      <c r="I74" s="29">
        <v>1</v>
      </c>
      <c r="J74" s="20">
        <v>1.5</v>
      </c>
      <c r="K74" s="21">
        <f t="shared" si="2"/>
        <v>4.5</v>
      </c>
      <c r="L74" s="10" t="s">
        <v>470</v>
      </c>
    </row>
    <row r="75" spans="1:12" ht="15" customHeight="1" x14ac:dyDescent="0.25">
      <c r="A75" s="80">
        <v>71</v>
      </c>
      <c r="B75" s="21" t="s">
        <v>148</v>
      </c>
      <c r="C75" s="21" t="s">
        <v>19</v>
      </c>
      <c r="D75" s="21">
        <v>261</v>
      </c>
      <c r="E75" s="21">
        <v>7</v>
      </c>
      <c r="F75" s="20">
        <v>2</v>
      </c>
      <c r="G75" s="20">
        <v>0</v>
      </c>
      <c r="H75" s="29">
        <v>0</v>
      </c>
      <c r="I75" s="29">
        <v>0</v>
      </c>
      <c r="J75" s="20">
        <v>2</v>
      </c>
      <c r="K75" s="21">
        <f t="shared" si="2"/>
        <v>4</v>
      </c>
      <c r="L75" s="10" t="s">
        <v>470</v>
      </c>
    </row>
    <row r="76" spans="1:12" ht="15" customHeight="1" x14ac:dyDescent="0.25">
      <c r="A76" s="80">
        <v>72</v>
      </c>
      <c r="B76" s="20" t="s">
        <v>173</v>
      </c>
      <c r="C76" s="20" t="s">
        <v>55</v>
      </c>
      <c r="D76" s="20">
        <v>244</v>
      </c>
      <c r="E76" s="20">
        <v>7</v>
      </c>
      <c r="F76" s="20">
        <v>1</v>
      </c>
      <c r="G76" s="20">
        <v>1</v>
      </c>
      <c r="H76" s="29">
        <v>1</v>
      </c>
      <c r="I76" s="29">
        <v>1</v>
      </c>
      <c r="J76" s="20">
        <v>0</v>
      </c>
      <c r="K76" s="21">
        <f t="shared" si="2"/>
        <v>4</v>
      </c>
      <c r="L76" s="10" t="s">
        <v>470</v>
      </c>
    </row>
    <row r="77" spans="1:12" ht="15" customHeight="1" x14ac:dyDescent="0.25">
      <c r="A77" s="80">
        <v>73</v>
      </c>
      <c r="B77" s="21" t="s">
        <v>123</v>
      </c>
      <c r="C77" s="21" t="s">
        <v>13</v>
      </c>
      <c r="D77" s="21">
        <v>261</v>
      </c>
      <c r="E77" s="21">
        <v>7</v>
      </c>
      <c r="F77" s="20">
        <v>3</v>
      </c>
      <c r="G77" s="20">
        <v>0</v>
      </c>
      <c r="H77" s="29">
        <v>0</v>
      </c>
      <c r="I77" s="29">
        <v>0</v>
      </c>
      <c r="J77" s="20">
        <v>0</v>
      </c>
      <c r="K77" s="21">
        <f t="shared" si="2"/>
        <v>3</v>
      </c>
      <c r="L77" s="10" t="s">
        <v>470</v>
      </c>
    </row>
    <row r="78" spans="1:12" ht="15" customHeight="1" x14ac:dyDescent="0.25">
      <c r="A78" s="80">
        <v>74</v>
      </c>
      <c r="B78" s="20" t="s">
        <v>253</v>
      </c>
      <c r="C78" s="20" t="s">
        <v>23</v>
      </c>
      <c r="D78" s="20">
        <v>244</v>
      </c>
      <c r="E78" s="20">
        <v>7</v>
      </c>
      <c r="F78" s="20">
        <v>2</v>
      </c>
      <c r="G78" s="20">
        <v>1</v>
      </c>
      <c r="H78" s="29">
        <v>0</v>
      </c>
      <c r="I78" s="29">
        <v>0</v>
      </c>
      <c r="J78" s="20">
        <v>0</v>
      </c>
      <c r="K78" s="21">
        <f t="shared" si="2"/>
        <v>3</v>
      </c>
      <c r="L78" s="10" t="s">
        <v>470</v>
      </c>
    </row>
    <row r="79" spans="1:12" ht="15" customHeight="1" x14ac:dyDescent="0.25">
      <c r="A79" s="80">
        <v>75</v>
      </c>
      <c r="B79" s="20" t="s">
        <v>176</v>
      </c>
      <c r="C79" s="20" t="s">
        <v>13</v>
      </c>
      <c r="D79" s="20">
        <v>244</v>
      </c>
      <c r="E79" s="20">
        <v>7</v>
      </c>
      <c r="F79" s="20">
        <v>1</v>
      </c>
      <c r="G79" s="20">
        <v>2</v>
      </c>
      <c r="H79" s="29">
        <v>0</v>
      </c>
      <c r="I79" s="29">
        <v>0</v>
      </c>
      <c r="J79" s="20">
        <v>0</v>
      </c>
      <c r="K79" s="21">
        <f t="shared" si="2"/>
        <v>3</v>
      </c>
      <c r="L79" s="10" t="s">
        <v>470</v>
      </c>
    </row>
    <row r="80" spans="1:12" ht="15" customHeight="1" x14ac:dyDescent="0.25">
      <c r="A80" s="80">
        <v>76</v>
      </c>
      <c r="B80" s="20" t="s">
        <v>166</v>
      </c>
      <c r="C80" s="20" t="s">
        <v>33</v>
      </c>
      <c r="D80" s="20">
        <v>223</v>
      </c>
      <c r="E80" s="20">
        <v>7</v>
      </c>
      <c r="F80" s="20">
        <v>0</v>
      </c>
      <c r="G80" s="20">
        <v>0</v>
      </c>
      <c r="H80" s="29">
        <v>0</v>
      </c>
      <c r="I80" s="29">
        <v>0</v>
      </c>
      <c r="J80" s="20">
        <v>2</v>
      </c>
      <c r="K80" s="21">
        <f t="shared" si="2"/>
        <v>2</v>
      </c>
      <c r="L80" s="10" t="s">
        <v>470</v>
      </c>
    </row>
    <row r="81" spans="1:12" ht="15" customHeight="1" x14ac:dyDescent="0.25">
      <c r="A81" s="80">
        <v>77</v>
      </c>
      <c r="B81" s="20" t="s">
        <v>174</v>
      </c>
      <c r="C81" s="20" t="s">
        <v>21</v>
      </c>
      <c r="D81" s="20">
        <v>261</v>
      </c>
      <c r="E81" s="20">
        <v>7</v>
      </c>
      <c r="F81" s="20">
        <v>2</v>
      </c>
      <c r="G81" s="20">
        <v>0</v>
      </c>
      <c r="H81" s="29">
        <v>0</v>
      </c>
      <c r="I81" s="29">
        <v>0</v>
      </c>
      <c r="J81" s="20">
        <v>0</v>
      </c>
      <c r="K81" s="21">
        <f t="shared" si="2"/>
        <v>2</v>
      </c>
      <c r="L81" s="10" t="s">
        <v>470</v>
      </c>
    </row>
    <row r="82" spans="1:12" ht="15" customHeight="1" x14ac:dyDescent="0.25">
      <c r="A82" s="80">
        <v>78</v>
      </c>
      <c r="B82" s="20" t="s">
        <v>92</v>
      </c>
      <c r="C82" s="20" t="s">
        <v>13</v>
      </c>
      <c r="D82" s="20">
        <v>261</v>
      </c>
      <c r="E82" s="20">
        <v>7</v>
      </c>
      <c r="F82" s="20">
        <v>0</v>
      </c>
      <c r="G82" s="20">
        <v>0</v>
      </c>
      <c r="H82" s="29">
        <v>0</v>
      </c>
      <c r="I82" s="29">
        <v>0</v>
      </c>
      <c r="J82" s="20">
        <v>2</v>
      </c>
      <c r="K82" s="21">
        <f t="shared" si="2"/>
        <v>2</v>
      </c>
      <c r="L82" s="10" t="s">
        <v>470</v>
      </c>
    </row>
    <row r="83" spans="1:12" ht="15" customHeight="1" x14ac:dyDescent="0.25">
      <c r="A83" s="80">
        <v>79</v>
      </c>
      <c r="B83" s="20" t="s">
        <v>166</v>
      </c>
      <c r="C83" s="20" t="s">
        <v>21</v>
      </c>
      <c r="D83" s="20">
        <v>223</v>
      </c>
      <c r="E83" s="20">
        <v>7</v>
      </c>
      <c r="F83" s="20">
        <v>0</v>
      </c>
      <c r="G83" s="20">
        <v>0</v>
      </c>
      <c r="H83" s="29">
        <v>0</v>
      </c>
      <c r="I83" s="29">
        <v>1</v>
      </c>
      <c r="J83" s="20">
        <v>0</v>
      </c>
      <c r="K83" s="21">
        <f t="shared" si="2"/>
        <v>1</v>
      </c>
      <c r="L83" s="10" t="s">
        <v>470</v>
      </c>
    </row>
    <row r="84" spans="1:12" ht="15.75" customHeight="1" x14ac:dyDescent="0.25"/>
    <row r="85" spans="1:12" ht="15.75" customHeight="1" x14ac:dyDescent="0.25"/>
    <row r="86" spans="1:12" ht="15.75" customHeight="1" x14ac:dyDescent="0.25"/>
    <row r="87" spans="1:12" ht="15.75" customHeight="1" x14ac:dyDescent="0.25"/>
    <row r="88" spans="1:12" ht="15.75" customHeight="1" x14ac:dyDescent="0.25"/>
    <row r="89" spans="1:12" ht="15.75" customHeight="1" x14ac:dyDescent="0.25"/>
    <row r="90" spans="1:12" ht="15.75" customHeight="1" x14ac:dyDescent="0.25"/>
    <row r="91" spans="1:12" ht="15.75" customHeight="1" x14ac:dyDescent="0.25"/>
    <row r="92" spans="1:12" ht="15.75" customHeight="1" x14ac:dyDescent="0.25"/>
    <row r="93" spans="1:12" ht="15.75" customHeight="1" x14ac:dyDescent="0.25"/>
    <row r="94" spans="1:12" ht="15.75" customHeight="1" x14ac:dyDescent="0.25"/>
    <row r="95" spans="1:12" ht="15.75" customHeight="1" x14ac:dyDescent="0.25"/>
    <row r="96" spans="1:12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</sheetData>
  <sortState ref="B5:K84">
    <sortCondition descending="1" ref="K5:K84"/>
  </sortState>
  <dataValidations count="1">
    <dataValidation type="list" allowBlank="1" showErrorMessage="1" sqref="L5:L83">
      <formula1>"победитель,призер,участник"</formula1>
    </dataValidation>
  </dataValidation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6"/>
  <sheetViews>
    <sheetView workbookViewId="0">
      <pane ySplit="3" topLeftCell="A31" activePane="bottomLeft" state="frozen"/>
      <selection pane="bottomLeft" activeCell="Q26" sqref="Q26"/>
    </sheetView>
  </sheetViews>
  <sheetFormatPr defaultColWidth="14.42578125" defaultRowHeight="15" customHeight="1" x14ac:dyDescent="0.25"/>
  <cols>
    <col min="1" max="1" width="6.28515625" customWidth="1"/>
    <col min="2" max="2" width="19.85546875" customWidth="1"/>
    <col min="3" max="3" width="16.7109375" customWidth="1"/>
    <col min="4" max="5" width="9.140625" customWidth="1"/>
    <col min="6" max="6" width="13.28515625" customWidth="1"/>
    <col min="7" max="7" width="17.28515625" customWidth="1"/>
    <col min="8" max="13" width="12" customWidth="1"/>
    <col min="14" max="14" width="9.140625" customWidth="1"/>
  </cols>
  <sheetData>
    <row r="1" spans="1:14" ht="15.75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</row>
    <row r="2" spans="1:14" ht="15.75" customHeight="1" x14ac:dyDescent="0.3">
      <c r="A2" s="3"/>
      <c r="B2" s="27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</row>
    <row r="3" spans="1:14" ht="15.75" customHeight="1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</row>
    <row r="4" spans="1:14" ht="31.5" x14ac:dyDescent="0.2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109</v>
      </c>
      <c r="K4" s="7" t="s">
        <v>182</v>
      </c>
      <c r="L4" s="5" t="s">
        <v>10</v>
      </c>
      <c r="M4" s="5" t="s">
        <v>11</v>
      </c>
      <c r="N4" s="8">
        <v>31</v>
      </c>
    </row>
    <row r="5" spans="1:14" ht="15.75" customHeight="1" x14ac:dyDescent="0.25">
      <c r="A5" s="57">
        <v>1</v>
      </c>
      <c r="B5" s="55" t="s">
        <v>191</v>
      </c>
      <c r="C5" s="55" t="s">
        <v>33</v>
      </c>
      <c r="D5" s="55">
        <v>387</v>
      </c>
      <c r="E5" s="55">
        <v>8</v>
      </c>
      <c r="F5" s="56">
        <v>4</v>
      </c>
      <c r="G5" s="56">
        <v>9</v>
      </c>
      <c r="H5" s="56">
        <v>6</v>
      </c>
      <c r="I5" s="56">
        <v>2</v>
      </c>
      <c r="J5" s="56">
        <v>5</v>
      </c>
      <c r="K5" s="56">
        <v>1</v>
      </c>
      <c r="L5" s="55">
        <f t="shared" ref="L5:L37" si="0">SUM(F5:K5)</f>
        <v>27</v>
      </c>
      <c r="M5" s="57" t="s">
        <v>471</v>
      </c>
      <c r="N5" s="1"/>
    </row>
    <row r="6" spans="1:14" ht="15.75" customHeight="1" x14ac:dyDescent="0.25">
      <c r="A6" s="54">
        <v>2</v>
      </c>
      <c r="B6" s="55" t="s">
        <v>212</v>
      </c>
      <c r="C6" s="55" t="s">
        <v>15</v>
      </c>
      <c r="D6" s="55">
        <v>248</v>
      </c>
      <c r="E6" s="55">
        <v>8</v>
      </c>
      <c r="F6" s="56">
        <v>4</v>
      </c>
      <c r="G6" s="56">
        <v>3</v>
      </c>
      <c r="H6" s="56">
        <v>6</v>
      </c>
      <c r="I6" s="56">
        <v>5</v>
      </c>
      <c r="J6" s="56">
        <v>4</v>
      </c>
      <c r="K6" s="56">
        <v>1</v>
      </c>
      <c r="L6" s="55">
        <f t="shared" si="0"/>
        <v>23</v>
      </c>
      <c r="M6" s="57" t="s">
        <v>471</v>
      </c>
      <c r="N6" s="1"/>
    </row>
    <row r="7" spans="1:14" ht="15.75" customHeight="1" x14ac:dyDescent="0.25">
      <c r="A7" s="57">
        <v>3</v>
      </c>
      <c r="B7" s="55" t="s">
        <v>211</v>
      </c>
      <c r="C7" s="55" t="s">
        <v>15</v>
      </c>
      <c r="D7" s="55">
        <v>248</v>
      </c>
      <c r="E7" s="55">
        <v>8</v>
      </c>
      <c r="F7" s="56">
        <v>4</v>
      </c>
      <c r="G7" s="56">
        <v>4</v>
      </c>
      <c r="H7" s="56">
        <v>4</v>
      </c>
      <c r="I7" s="56">
        <v>3</v>
      </c>
      <c r="J7" s="56">
        <v>4</v>
      </c>
      <c r="K7" s="56">
        <v>0</v>
      </c>
      <c r="L7" s="55">
        <f t="shared" si="0"/>
        <v>19</v>
      </c>
      <c r="M7" s="57" t="s">
        <v>472</v>
      </c>
      <c r="N7" s="1"/>
    </row>
    <row r="8" spans="1:14" ht="15.75" customHeight="1" x14ac:dyDescent="0.25">
      <c r="A8" s="54">
        <v>4</v>
      </c>
      <c r="B8" s="55" t="s">
        <v>220</v>
      </c>
      <c r="C8" s="55" t="s">
        <v>36</v>
      </c>
      <c r="D8" s="55">
        <v>248</v>
      </c>
      <c r="E8" s="55">
        <v>8</v>
      </c>
      <c r="F8" s="56">
        <v>4</v>
      </c>
      <c r="G8" s="56">
        <v>3</v>
      </c>
      <c r="H8" s="56">
        <v>4</v>
      </c>
      <c r="I8" s="56">
        <v>3</v>
      </c>
      <c r="J8" s="56">
        <v>4</v>
      </c>
      <c r="K8" s="56">
        <v>0</v>
      </c>
      <c r="L8" s="55">
        <f t="shared" si="0"/>
        <v>18</v>
      </c>
      <c r="M8" s="57" t="s">
        <v>472</v>
      </c>
      <c r="N8" s="1"/>
    </row>
    <row r="9" spans="1:14" ht="15.75" customHeight="1" x14ac:dyDescent="0.25">
      <c r="A9" s="57">
        <v>5</v>
      </c>
      <c r="B9" s="55" t="s">
        <v>88</v>
      </c>
      <c r="C9" s="55" t="s">
        <v>43</v>
      </c>
      <c r="D9" s="55">
        <v>384</v>
      </c>
      <c r="E9" s="55">
        <v>8</v>
      </c>
      <c r="F9" s="56">
        <v>3</v>
      </c>
      <c r="G9" s="56">
        <v>5.5</v>
      </c>
      <c r="H9" s="56">
        <v>4</v>
      </c>
      <c r="I9" s="56">
        <v>2</v>
      </c>
      <c r="J9" s="56">
        <v>2</v>
      </c>
      <c r="K9" s="56">
        <v>0</v>
      </c>
      <c r="L9" s="55">
        <f t="shared" si="0"/>
        <v>16.5</v>
      </c>
      <c r="M9" s="57" t="s">
        <v>472</v>
      </c>
      <c r="N9" s="1"/>
    </row>
    <row r="10" spans="1:14" ht="15.75" customHeight="1" x14ac:dyDescent="0.25">
      <c r="A10" s="54">
        <v>6</v>
      </c>
      <c r="B10" s="55" t="s">
        <v>233</v>
      </c>
      <c r="C10" s="55" t="s">
        <v>13</v>
      </c>
      <c r="D10" s="55">
        <v>393</v>
      </c>
      <c r="E10" s="55">
        <v>8</v>
      </c>
      <c r="F10" s="56">
        <v>5</v>
      </c>
      <c r="G10" s="56">
        <v>4.5</v>
      </c>
      <c r="H10" s="56">
        <v>3</v>
      </c>
      <c r="I10" s="56">
        <v>2</v>
      </c>
      <c r="J10" s="56">
        <v>1</v>
      </c>
      <c r="K10" s="56">
        <v>1</v>
      </c>
      <c r="L10" s="55">
        <f t="shared" si="0"/>
        <v>16.5</v>
      </c>
      <c r="M10" s="57" t="s">
        <v>472</v>
      </c>
      <c r="N10" s="1"/>
    </row>
    <row r="11" spans="1:14" ht="15.75" customHeight="1" x14ac:dyDescent="0.25">
      <c r="A11" s="57">
        <v>7</v>
      </c>
      <c r="B11" s="55" t="s">
        <v>208</v>
      </c>
      <c r="C11" s="55" t="s">
        <v>23</v>
      </c>
      <c r="D11" s="55">
        <v>393</v>
      </c>
      <c r="E11" s="55">
        <v>8</v>
      </c>
      <c r="F11" s="56">
        <v>1</v>
      </c>
      <c r="G11" s="56">
        <v>3</v>
      </c>
      <c r="H11" s="56">
        <v>6</v>
      </c>
      <c r="I11" s="56">
        <v>3</v>
      </c>
      <c r="J11" s="56">
        <v>3</v>
      </c>
      <c r="K11" s="56">
        <v>0</v>
      </c>
      <c r="L11" s="55">
        <f t="shared" si="0"/>
        <v>16</v>
      </c>
      <c r="M11" s="57" t="s">
        <v>472</v>
      </c>
      <c r="N11" s="1"/>
    </row>
    <row r="12" spans="1:14" ht="15.75" customHeight="1" x14ac:dyDescent="0.25">
      <c r="A12" s="54">
        <v>8</v>
      </c>
      <c r="B12" s="55" t="s">
        <v>215</v>
      </c>
      <c r="C12" s="55" t="s">
        <v>83</v>
      </c>
      <c r="D12" s="55">
        <v>284</v>
      </c>
      <c r="E12" s="55">
        <v>8</v>
      </c>
      <c r="F12" s="56">
        <v>3</v>
      </c>
      <c r="G12" s="56">
        <v>3</v>
      </c>
      <c r="H12" s="56">
        <v>3</v>
      </c>
      <c r="I12" s="56">
        <v>2</v>
      </c>
      <c r="J12" s="56">
        <v>4</v>
      </c>
      <c r="K12" s="56">
        <v>1</v>
      </c>
      <c r="L12" s="55">
        <f t="shared" si="0"/>
        <v>16</v>
      </c>
      <c r="M12" s="57" t="s">
        <v>472</v>
      </c>
      <c r="N12" s="1"/>
    </row>
    <row r="13" spans="1:14" ht="15.75" customHeight="1" x14ac:dyDescent="0.25">
      <c r="A13" s="57">
        <v>9</v>
      </c>
      <c r="B13" s="55" t="s">
        <v>225</v>
      </c>
      <c r="C13" s="55" t="s">
        <v>55</v>
      </c>
      <c r="D13" s="55">
        <v>261</v>
      </c>
      <c r="E13" s="55">
        <v>8</v>
      </c>
      <c r="F13" s="56">
        <v>3</v>
      </c>
      <c r="G13" s="56">
        <v>5</v>
      </c>
      <c r="H13" s="56">
        <v>1</v>
      </c>
      <c r="I13" s="56">
        <v>1</v>
      </c>
      <c r="J13" s="56">
        <v>4</v>
      </c>
      <c r="K13" s="56">
        <v>1</v>
      </c>
      <c r="L13" s="55">
        <f t="shared" si="0"/>
        <v>15</v>
      </c>
      <c r="M13" s="57" t="s">
        <v>472</v>
      </c>
      <c r="N13" s="1"/>
    </row>
    <row r="14" spans="1:14" ht="15.75" customHeight="1" x14ac:dyDescent="0.25">
      <c r="A14" s="54">
        <v>10</v>
      </c>
      <c r="B14" s="56" t="s">
        <v>252</v>
      </c>
      <c r="C14" s="56" t="s">
        <v>13</v>
      </c>
      <c r="D14" s="56">
        <v>261</v>
      </c>
      <c r="E14" s="56">
        <v>8</v>
      </c>
      <c r="F14" s="56">
        <v>3</v>
      </c>
      <c r="G14" s="56">
        <v>3.5</v>
      </c>
      <c r="H14" s="56">
        <v>2</v>
      </c>
      <c r="I14" s="56">
        <v>1</v>
      </c>
      <c r="J14" s="56">
        <v>4</v>
      </c>
      <c r="K14" s="56">
        <v>1</v>
      </c>
      <c r="L14" s="55">
        <f t="shared" si="0"/>
        <v>14.5</v>
      </c>
      <c r="M14" s="57" t="s">
        <v>472</v>
      </c>
      <c r="N14" s="1"/>
    </row>
    <row r="15" spans="1:14" ht="15.75" customHeight="1" x14ac:dyDescent="0.25">
      <c r="A15" s="57">
        <v>11</v>
      </c>
      <c r="B15" s="56" t="s">
        <v>244</v>
      </c>
      <c r="C15" s="56" t="s">
        <v>83</v>
      </c>
      <c r="D15" s="56">
        <v>392</v>
      </c>
      <c r="E15" s="56">
        <v>8</v>
      </c>
      <c r="F15" s="56">
        <v>2</v>
      </c>
      <c r="G15" s="56">
        <v>5</v>
      </c>
      <c r="H15" s="56">
        <v>2</v>
      </c>
      <c r="I15" s="56">
        <v>4</v>
      </c>
      <c r="J15" s="56">
        <v>1</v>
      </c>
      <c r="K15" s="56">
        <v>0</v>
      </c>
      <c r="L15" s="55">
        <f t="shared" si="0"/>
        <v>14</v>
      </c>
      <c r="M15" s="57" t="s">
        <v>472</v>
      </c>
      <c r="N15" s="1"/>
    </row>
    <row r="16" spans="1:14" ht="15.75" customHeight="1" x14ac:dyDescent="0.25">
      <c r="A16" s="54">
        <v>12</v>
      </c>
      <c r="B16" s="55" t="s">
        <v>195</v>
      </c>
      <c r="C16" s="55" t="s">
        <v>108</v>
      </c>
      <c r="D16" s="55">
        <v>254</v>
      </c>
      <c r="E16" s="55">
        <v>8</v>
      </c>
      <c r="F16" s="56">
        <v>1</v>
      </c>
      <c r="G16" s="56">
        <v>6</v>
      </c>
      <c r="H16" s="56">
        <v>5</v>
      </c>
      <c r="I16" s="56">
        <v>1</v>
      </c>
      <c r="J16" s="56">
        <v>0</v>
      </c>
      <c r="K16" s="56">
        <v>0</v>
      </c>
      <c r="L16" s="55">
        <f t="shared" si="0"/>
        <v>13</v>
      </c>
      <c r="M16" s="57" t="s">
        <v>472</v>
      </c>
      <c r="N16" s="1"/>
    </row>
    <row r="17" spans="1:14" ht="15.75" customHeight="1" x14ac:dyDescent="0.25">
      <c r="A17" s="57">
        <v>13</v>
      </c>
      <c r="B17" s="55" t="s">
        <v>205</v>
      </c>
      <c r="C17" s="55" t="s">
        <v>206</v>
      </c>
      <c r="D17" s="55">
        <v>504</v>
      </c>
      <c r="E17" s="55">
        <v>8</v>
      </c>
      <c r="F17" s="56">
        <v>3</v>
      </c>
      <c r="G17" s="56">
        <v>6</v>
      </c>
      <c r="H17" s="56">
        <v>2</v>
      </c>
      <c r="I17" s="56">
        <v>1</v>
      </c>
      <c r="J17" s="56">
        <v>0</v>
      </c>
      <c r="K17" s="56">
        <v>1</v>
      </c>
      <c r="L17" s="55">
        <f t="shared" si="0"/>
        <v>13</v>
      </c>
      <c r="M17" s="57" t="s">
        <v>472</v>
      </c>
      <c r="N17" s="1"/>
    </row>
    <row r="18" spans="1:14" ht="15.75" customHeight="1" x14ac:dyDescent="0.25">
      <c r="A18" s="54">
        <v>14</v>
      </c>
      <c r="B18" s="55" t="s">
        <v>232</v>
      </c>
      <c r="C18" s="55" t="s">
        <v>15</v>
      </c>
      <c r="D18" s="55">
        <v>384</v>
      </c>
      <c r="E18" s="55">
        <v>8</v>
      </c>
      <c r="F18" s="56">
        <v>2</v>
      </c>
      <c r="G18" s="56">
        <v>0</v>
      </c>
      <c r="H18" s="56">
        <v>5</v>
      </c>
      <c r="I18" s="56">
        <v>5</v>
      </c>
      <c r="J18" s="56">
        <v>0</v>
      </c>
      <c r="K18" s="56">
        <v>1</v>
      </c>
      <c r="L18" s="55">
        <f t="shared" si="0"/>
        <v>13</v>
      </c>
      <c r="M18" s="57" t="s">
        <v>472</v>
      </c>
      <c r="N18" s="1"/>
    </row>
    <row r="19" spans="1:14" ht="15.75" customHeight="1" x14ac:dyDescent="0.25">
      <c r="A19" s="79">
        <v>15</v>
      </c>
      <c r="B19" s="21" t="s">
        <v>193</v>
      </c>
      <c r="C19" s="21" t="s">
        <v>15</v>
      </c>
      <c r="D19" s="21">
        <v>504</v>
      </c>
      <c r="E19" s="21">
        <v>8</v>
      </c>
      <c r="F19" s="20">
        <v>1</v>
      </c>
      <c r="G19" s="20">
        <v>2.5</v>
      </c>
      <c r="H19" s="20">
        <v>3</v>
      </c>
      <c r="I19" s="20">
        <v>2</v>
      </c>
      <c r="J19" s="20">
        <v>3</v>
      </c>
      <c r="K19" s="20">
        <v>1</v>
      </c>
      <c r="L19" s="21">
        <f t="shared" si="0"/>
        <v>12.5</v>
      </c>
      <c r="M19" s="10" t="s">
        <v>470</v>
      </c>
      <c r="N19" s="1"/>
    </row>
    <row r="20" spans="1:14" ht="15.75" customHeight="1" x14ac:dyDescent="0.25">
      <c r="A20" s="94">
        <v>16</v>
      </c>
      <c r="B20" s="21" t="s">
        <v>197</v>
      </c>
      <c r="C20" s="21" t="s">
        <v>13</v>
      </c>
      <c r="D20" s="21">
        <v>481</v>
      </c>
      <c r="E20" s="21">
        <v>8</v>
      </c>
      <c r="F20" s="20">
        <v>2</v>
      </c>
      <c r="G20" s="20">
        <v>2.5</v>
      </c>
      <c r="H20" s="20">
        <v>2</v>
      </c>
      <c r="I20" s="20">
        <v>3</v>
      </c>
      <c r="J20" s="20">
        <v>3</v>
      </c>
      <c r="K20" s="20">
        <v>0</v>
      </c>
      <c r="L20" s="21">
        <f t="shared" si="0"/>
        <v>12.5</v>
      </c>
      <c r="M20" s="10" t="s">
        <v>470</v>
      </c>
      <c r="N20" s="1"/>
    </row>
    <row r="21" spans="1:14" ht="15.75" customHeight="1" x14ac:dyDescent="0.25">
      <c r="A21" s="79">
        <v>17</v>
      </c>
      <c r="B21" s="20" t="s">
        <v>249</v>
      </c>
      <c r="C21" s="20" t="s">
        <v>21</v>
      </c>
      <c r="D21" s="20">
        <v>388</v>
      </c>
      <c r="E21" s="20">
        <v>8</v>
      </c>
      <c r="F21" s="20">
        <v>1</v>
      </c>
      <c r="G21" s="20">
        <v>5.5</v>
      </c>
      <c r="H21" s="20">
        <v>3</v>
      </c>
      <c r="I21" s="20">
        <v>2</v>
      </c>
      <c r="J21" s="20">
        <v>1</v>
      </c>
      <c r="K21" s="20">
        <v>0</v>
      </c>
      <c r="L21" s="21">
        <f t="shared" si="0"/>
        <v>12.5</v>
      </c>
      <c r="M21" s="10" t="s">
        <v>470</v>
      </c>
      <c r="N21" s="1"/>
    </row>
    <row r="22" spans="1:14" ht="15.75" customHeight="1" x14ac:dyDescent="0.25">
      <c r="A22" s="94">
        <v>18</v>
      </c>
      <c r="B22" s="21" t="s">
        <v>187</v>
      </c>
      <c r="C22" s="21" t="s">
        <v>23</v>
      </c>
      <c r="D22" s="21">
        <v>384</v>
      </c>
      <c r="E22" s="21">
        <v>8</v>
      </c>
      <c r="F22" s="20">
        <v>3</v>
      </c>
      <c r="G22" s="20">
        <v>1</v>
      </c>
      <c r="H22" s="20">
        <v>2</v>
      </c>
      <c r="I22" s="20">
        <v>2</v>
      </c>
      <c r="J22" s="20">
        <v>3</v>
      </c>
      <c r="K22" s="20">
        <v>1</v>
      </c>
      <c r="L22" s="21">
        <f t="shared" si="0"/>
        <v>12</v>
      </c>
      <c r="M22" s="10" t="s">
        <v>470</v>
      </c>
      <c r="N22" s="1"/>
    </row>
    <row r="23" spans="1:14" ht="15.75" customHeight="1" x14ac:dyDescent="0.25">
      <c r="A23" s="79">
        <v>19</v>
      </c>
      <c r="B23" s="21" t="s">
        <v>222</v>
      </c>
      <c r="C23" s="21" t="s">
        <v>23</v>
      </c>
      <c r="D23" s="21">
        <v>248</v>
      </c>
      <c r="E23" s="21">
        <v>8</v>
      </c>
      <c r="F23" s="20">
        <v>2</v>
      </c>
      <c r="G23" s="20">
        <v>2</v>
      </c>
      <c r="H23" s="20">
        <v>5</v>
      </c>
      <c r="I23" s="20">
        <v>0</v>
      </c>
      <c r="J23" s="20">
        <v>3</v>
      </c>
      <c r="K23" s="20">
        <v>0</v>
      </c>
      <c r="L23" s="21">
        <f t="shared" si="0"/>
        <v>12</v>
      </c>
      <c r="M23" s="10" t="s">
        <v>470</v>
      </c>
      <c r="N23" s="1"/>
    </row>
    <row r="24" spans="1:14" ht="15.75" customHeight="1" x14ac:dyDescent="0.25">
      <c r="A24" s="94">
        <v>20</v>
      </c>
      <c r="B24" s="10" t="s">
        <v>474</v>
      </c>
      <c r="C24" s="10" t="s">
        <v>13</v>
      </c>
      <c r="D24" s="21">
        <v>393</v>
      </c>
      <c r="E24" s="21">
        <v>8</v>
      </c>
      <c r="F24" s="20">
        <v>1</v>
      </c>
      <c r="G24" s="20">
        <v>5</v>
      </c>
      <c r="H24" s="20">
        <v>3</v>
      </c>
      <c r="I24" s="20">
        <v>1</v>
      </c>
      <c r="J24" s="20">
        <v>2</v>
      </c>
      <c r="K24" s="20">
        <v>0</v>
      </c>
      <c r="L24" s="21">
        <f t="shared" si="0"/>
        <v>12</v>
      </c>
      <c r="M24" s="10" t="s">
        <v>470</v>
      </c>
      <c r="N24" s="1"/>
    </row>
    <row r="25" spans="1:14" ht="15.75" customHeight="1" x14ac:dyDescent="0.25">
      <c r="A25" s="79">
        <v>21</v>
      </c>
      <c r="B25" s="20" t="s">
        <v>250</v>
      </c>
      <c r="C25" s="20" t="s">
        <v>21</v>
      </c>
      <c r="D25" s="20">
        <v>244</v>
      </c>
      <c r="E25" s="20">
        <v>8</v>
      </c>
      <c r="F25" s="20">
        <v>1</v>
      </c>
      <c r="G25" s="20">
        <v>7</v>
      </c>
      <c r="H25" s="20">
        <v>3</v>
      </c>
      <c r="I25" s="20">
        <v>1</v>
      </c>
      <c r="J25" s="20">
        <v>0</v>
      </c>
      <c r="K25" s="20">
        <v>0</v>
      </c>
      <c r="L25" s="21">
        <f t="shared" si="0"/>
        <v>12</v>
      </c>
      <c r="M25" s="10" t="s">
        <v>470</v>
      </c>
      <c r="N25" s="1"/>
    </row>
    <row r="26" spans="1:14" ht="15.75" customHeight="1" x14ac:dyDescent="0.25">
      <c r="A26" s="94">
        <v>22</v>
      </c>
      <c r="B26" s="21" t="s">
        <v>186</v>
      </c>
      <c r="C26" s="21" t="s">
        <v>15</v>
      </c>
      <c r="D26" s="21">
        <v>389</v>
      </c>
      <c r="E26" s="21">
        <v>8</v>
      </c>
      <c r="F26" s="20">
        <v>1</v>
      </c>
      <c r="G26" s="20">
        <v>3.5</v>
      </c>
      <c r="H26" s="20">
        <v>4</v>
      </c>
      <c r="I26" s="20">
        <v>2</v>
      </c>
      <c r="J26" s="20">
        <v>0</v>
      </c>
      <c r="K26" s="20">
        <v>1</v>
      </c>
      <c r="L26" s="21">
        <f t="shared" si="0"/>
        <v>11.5</v>
      </c>
      <c r="M26" s="10" t="s">
        <v>470</v>
      </c>
      <c r="N26" s="1"/>
    </row>
    <row r="27" spans="1:14" ht="15.75" customHeight="1" x14ac:dyDescent="0.25">
      <c r="A27" s="79">
        <v>23</v>
      </c>
      <c r="B27" s="21" t="s">
        <v>190</v>
      </c>
      <c r="C27" s="21" t="s">
        <v>15</v>
      </c>
      <c r="D27" s="21">
        <v>504</v>
      </c>
      <c r="E27" s="21">
        <v>8</v>
      </c>
      <c r="F27" s="20">
        <v>1</v>
      </c>
      <c r="G27" s="20">
        <v>4.5</v>
      </c>
      <c r="H27" s="20">
        <v>2</v>
      </c>
      <c r="I27" s="20">
        <v>2</v>
      </c>
      <c r="J27" s="20">
        <v>2</v>
      </c>
      <c r="K27" s="20">
        <v>0</v>
      </c>
      <c r="L27" s="21">
        <f t="shared" si="0"/>
        <v>11.5</v>
      </c>
      <c r="M27" s="10" t="s">
        <v>470</v>
      </c>
      <c r="N27" s="1"/>
    </row>
    <row r="28" spans="1:14" ht="15.75" customHeight="1" x14ac:dyDescent="0.25">
      <c r="A28" s="94">
        <v>24</v>
      </c>
      <c r="B28" s="20" t="s">
        <v>63</v>
      </c>
      <c r="C28" s="20" t="s">
        <v>64</v>
      </c>
      <c r="D28" s="20">
        <v>261</v>
      </c>
      <c r="E28" s="20">
        <v>8</v>
      </c>
      <c r="F28" s="20">
        <v>1</v>
      </c>
      <c r="G28" s="20">
        <v>1.5</v>
      </c>
      <c r="H28" s="20">
        <v>5</v>
      </c>
      <c r="I28" s="20">
        <v>1</v>
      </c>
      <c r="J28" s="20">
        <v>2</v>
      </c>
      <c r="K28" s="20">
        <v>1</v>
      </c>
      <c r="L28" s="21">
        <f t="shared" si="0"/>
        <v>11.5</v>
      </c>
      <c r="M28" s="10" t="s">
        <v>470</v>
      </c>
      <c r="N28" s="1"/>
    </row>
    <row r="29" spans="1:14" ht="15.75" customHeight="1" x14ac:dyDescent="0.25">
      <c r="A29" s="79">
        <v>25</v>
      </c>
      <c r="B29" s="21" t="s">
        <v>201</v>
      </c>
      <c r="C29" s="21" t="s">
        <v>36</v>
      </c>
      <c r="D29" s="21">
        <v>506</v>
      </c>
      <c r="E29" s="21">
        <v>8</v>
      </c>
      <c r="F29" s="20">
        <v>3</v>
      </c>
      <c r="G29" s="20">
        <v>1</v>
      </c>
      <c r="H29" s="20">
        <v>4</v>
      </c>
      <c r="I29" s="20">
        <v>2</v>
      </c>
      <c r="J29" s="20">
        <v>1</v>
      </c>
      <c r="K29" s="20">
        <v>0</v>
      </c>
      <c r="L29" s="21">
        <f t="shared" si="0"/>
        <v>11</v>
      </c>
      <c r="M29" s="10" t="s">
        <v>470</v>
      </c>
      <c r="N29" s="1"/>
    </row>
    <row r="30" spans="1:14" ht="15.75" customHeight="1" x14ac:dyDescent="0.25">
      <c r="A30" s="94">
        <v>26</v>
      </c>
      <c r="B30" s="20" t="s">
        <v>248</v>
      </c>
      <c r="C30" s="20" t="s">
        <v>104</v>
      </c>
      <c r="D30" s="20">
        <v>261</v>
      </c>
      <c r="E30" s="20">
        <v>8</v>
      </c>
      <c r="F30" s="20">
        <v>0</v>
      </c>
      <c r="G30" s="20">
        <v>3</v>
      </c>
      <c r="H30" s="20">
        <v>2</v>
      </c>
      <c r="I30" s="20">
        <v>2</v>
      </c>
      <c r="J30" s="20">
        <v>4</v>
      </c>
      <c r="K30" s="20">
        <v>0</v>
      </c>
      <c r="L30" s="21">
        <f t="shared" si="0"/>
        <v>11</v>
      </c>
      <c r="M30" s="10" t="s">
        <v>470</v>
      </c>
      <c r="N30" s="1"/>
    </row>
    <row r="31" spans="1:14" ht="15.75" customHeight="1" x14ac:dyDescent="0.25">
      <c r="A31" s="79">
        <v>27</v>
      </c>
      <c r="B31" s="20" t="s">
        <v>249</v>
      </c>
      <c r="C31" s="20" t="s">
        <v>36</v>
      </c>
      <c r="D31" s="20">
        <v>388</v>
      </c>
      <c r="E31" s="20">
        <v>8</v>
      </c>
      <c r="F31" s="20">
        <v>2</v>
      </c>
      <c r="G31" s="20">
        <v>3</v>
      </c>
      <c r="H31" s="20">
        <v>3</v>
      </c>
      <c r="I31" s="20">
        <v>1</v>
      </c>
      <c r="J31" s="20">
        <v>2</v>
      </c>
      <c r="K31" s="20">
        <v>0</v>
      </c>
      <c r="L31" s="21">
        <f t="shared" si="0"/>
        <v>11</v>
      </c>
      <c r="M31" s="10" t="s">
        <v>470</v>
      </c>
      <c r="N31" s="1"/>
    </row>
    <row r="32" spans="1:14" ht="15" customHeight="1" x14ac:dyDescent="0.25">
      <c r="A32" s="94">
        <v>28</v>
      </c>
      <c r="B32" s="21" t="s">
        <v>192</v>
      </c>
      <c r="C32" s="21" t="s">
        <v>21</v>
      </c>
      <c r="D32" s="21">
        <v>393</v>
      </c>
      <c r="E32" s="21">
        <v>8</v>
      </c>
      <c r="F32" s="20">
        <v>1</v>
      </c>
      <c r="G32" s="20">
        <v>3.5</v>
      </c>
      <c r="H32" s="20">
        <v>4</v>
      </c>
      <c r="I32" s="20">
        <v>2</v>
      </c>
      <c r="J32" s="20">
        <v>0</v>
      </c>
      <c r="K32" s="20">
        <v>0</v>
      </c>
      <c r="L32" s="21">
        <f t="shared" si="0"/>
        <v>10.5</v>
      </c>
      <c r="M32" s="10" t="s">
        <v>470</v>
      </c>
    </row>
    <row r="33" spans="1:13" ht="15" customHeight="1" x14ac:dyDescent="0.25">
      <c r="A33" s="79">
        <v>29</v>
      </c>
      <c r="B33" s="21" t="s">
        <v>240</v>
      </c>
      <c r="C33" s="21" t="s">
        <v>21</v>
      </c>
      <c r="D33" s="21">
        <v>481</v>
      </c>
      <c r="E33" s="21">
        <v>8</v>
      </c>
      <c r="F33" s="20">
        <v>3</v>
      </c>
      <c r="G33" s="20">
        <v>2.5</v>
      </c>
      <c r="H33" s="20">
        <v>5</v>
      </c>
      <c r="I33" s="20">
        <v>0</v>
      </c>
      <c r="J33" s="20">
        <v>0</v>
      </c>
      <c r="K33" s="20">
        <v>0</v>
      </c>
      <c r="L33" s="21">
        <f t="shared" si="0"/>
        <v>10.5</v>
      </c>
      <c r="M33" s="10" t="s">
        <v>470</v>
      </c>
    </row>
    <row r="34" spans="1:13" ht="15" customHeight="1" x14ac:dyDescent="0.25">
      <c r="A34" s="94">
        <v>30</v>
      </c>
      <c r="B34" s="20" t="s">
        <v>243</v>
      </c>
      <c r="C34" s="20" t="s">
        <v>15</v>
      </c>
      <c r="D34" s="20">
        <v>283</v>
      </c>
      <c r="E34" s="20">
        <v>8</v>
      </c>
      <c r="F34" s="20">
        <v>2</v>
      </c>
      <c r="G34" s="20">
        <v>3.5</v>
      </c>
      <c r="H34" s="20">
        <v>1</v>
      </c>
      <c r="I34" s="20">
        <v>2</v>
      </c>
      <c r="J34" s="20">
        <v>2</v>
      </c>
      <c r="K34" s="20">
        <v>0</v>
      </c>
      <c r="L34" s="21">
        <f t="shared" si="0"/>
        <v>10.5</v>
      </c>
      <c r="M34" s="10" t="s">
        <v>470</v>
      </c>
    </row>
    <row r="35" spans="1:13" ht="15" customHeight="1" x14ac:dyDescent="0.25">
      <c r="A35" s="79">
        <v>31</v>
      </c>
      <c r="B35" s="20" t="s">
        <v>63</v>
      </c>
      <c r="C35" s="20" t="s">
        <v>64</v>
      </c>
      <c r="D35" s="20">
        <v>254</v>
      </c>
      <c r="E35" s="20">
        <v>8</v>
      </c>
      <c r="F35" s="20">
        <v>2</v>
      </c>
      <c r="G35" s="20">
        <v>4.5</v>
      </c>
      <c r="H35" s="20">
        <v>3</v>
      </c>
      <c r="I35" s="20">
        <v>1</v>
      </c>
      <c r="J35" s="20">
        <v>0</v>
      </c>
      <c r="K35" s="20">
        <v>0</v>
      </c>
      <c r="L35" s="21">
        <f t="shared" si="0"/>
        <v>10.5</v>
      </c>
      <c r="M35" s="10" t="s">
        <v>470</v>
      </c>
    </row>
    <row r="36" spans="1:13" ht="15" customHeight="1" x14ac:dyDescent="0.25">
      <c r="A36" s="94">
        <v>32</v>
      </c>
      <c r="B36" s="21" t="s">
        <v>183</v>
      </c>
      <c r="C36" s="21" t="s">
        <v>104</v>
      </c>
      <c r="D36" s="21">
        <v>506</v>
      </c>
      <c r="E36" s="21">
        <v>8</v>
      </c>
      <c r="F36" s="20">
        <v>1</v>
      </c>
      <c r="G36" s="20">
        <v>1</v>
      </c>
      <c r="H36" s="20">
        <v>2</v>
      </c>
      <c r="I36" s="20">
        <v>2</v>
      </c>
      <c r="J36" s="20">
        <v>4</v>
      </c>
      <c r="K36" s="20">
        <v>0</v>
      </c>
      <c r="L36" s="21">
        <f t="shared" si="0"/>
        <v>10</v>
      </c>
      <c r="M36" s="10" t="s">
        <v>470</v>
      </c>
    </row>
    <row r="37" spans="1:13" ht="15" customHeight="1" x14ac:dyDescent="0.25">
      <c r="A37" s="79">
        <v>33</v>
      </c>
      <c r="B37" s="21" t="s">
        <v>217</v>
      </c>
      <c r="C37" s="21" t="s">
        <v>21</v>
      </c>
      <c r="D37" s="21">
        <v>389</v>
      </c>
      <c r="E37" s="21">
        <v>8</v>
      </c>
      <c r="F37" s="20">
        <v>1</v>
      </c>
      <c r="G37" s="20">
        <v>4</v>
      </c>
      <c r="H37" s="20">
        <v>2</v>
      </c>
      <c r="I37" s="20">
        <v>2</v>
      </c>
      <c r="J37" s="20">
        <v>1</v>
      </c>
      <c r="K37" s="20">
        <v>0</v>
      </c>
      <c r="L37" s="21">
        <f t="shared" si="0"/>
        <v>10</v>
      </c>
      <c r="M37" s="10" t="s">
        <v>470</v>
      </c>
    </row>
    <row r="38" spans="1:13" ht="15" customHeight="1" x14ac:dyDescent="0.25">
      <c r="A38" s="94">
        <v>34</v>
      </c>
      <c r="B38" s="21" t="s">
        <v>228</v>
      </c>
      <c r="C38" s="21" t="s">
        <v>17</v>
      </c>
      <c r="D38" s="21">
        <v>223</v>
      </c>
      <c r="E38" s="21">
        <v>8</v>
      </c>
      <c r="F38" s="20">
        <v>3</v>
      </c>
      <c r="G38" s="20">
        <v>2</v>
      </c>
      <c r="H38" s="20">
        <v>1</v>
      </c>
      <c r="I38" s="20">
        <v>2</v>
      </c>
      <c r="J38" s="20">
        <v>2</v>
      </c>
      <c r="K38" s="20">
        <v>0</v>
      </c>
      <c r="L38" s="21">
        <f t="shared" ref="L38:L69" si="1">SUM(F38:K38)</f>
        <v>10</v>
      </c>
      <c r="M38" s="10" t="s">
        <v>470</v>
      </c>
    </row>
    <row r="39" spans="1:13" ht="15" customHeight="1" x14ac:dyDescent="0.25">
      <c r="A39" s="79">
        <v>35</v>
      </c>
      <c r="B39" s="20" t="s">
        <v>223</v>
      </c>
      <c r="C39" s="20" t="s">
        <v>36</v>
      </c>
      <c r="D39" s="20">
        <v>244</v>
      </c>
      <c r="E39" s="20">
        <v>8</v>
      </c>
      <c r="F39" s="20">
        <v>2</v>
      </c>
      <c r="G39" s="20">
        <v>1</v>
      </c>
      <c r="H39" s="20">
        <v>3</v>
      </c>
      <c r="I39" s="20">
        <v>1</v>
      </c>
      <c r="J39" s="20">
        <v>2</v>
      </c>
      <c r="K39" s="20">
        <v>1</v>
      </c>
      <c r="L39" s="21">
        <f t="shared" si="1"/>
        <v>10</v>
      </c>
      <c r="M39" s="10" t="s">
        <v>470</v>
      </c>
    </row>
    <row r="40" spans="1:13" ht="15" customHeight="1" x14ac:dyDescent="0.25">
      <c r="A40" s="94">
        <v>36</v>
      </c>
      <c r="B40" s="21" t="s">
        <v>184</v>
      </c>
      <c r="C40" s="21" t="s">
        <v>23</v>
      </c>
      <c r="D40" s="21">
        <v>389</v>
      </c>
      <c r="E40" s="21">
        <v>8</v>
      </c>
      <c r="F40" s="20">
        <v>2</v>
      </c>
      <c r="G40" s="20">
        <v>3.5</v>
      </c>
      <c r="H40" s="20">
        <v>2</v>
      </c>
      <c r="I40" s="20">
        <v>1</v>
      </c>
      <c r="J40" s="20">
        <v>1</v>
      </c>
      <c r="K40" s="20">
        <v>0</v>
      </c>
      <c r="L40" s="21">
        <f t="shared" si="1"/>
        <v>9.5</v>
      </c>
      <c r="M40" s="10" t="s">
        <v>470</v>
      </c>
    </row>
    <row r="41" spans="1:13" ht="15" customHeight="1" x14ac:dyDescent="0.25">
      <c r="A41" s="79">
        <v>37</v>
      </c>
      <c r="B41" s="21" t="s">
        <v>185</v>
      </c>
      <c r="C41" s="21" t="s">
        <v>23</v>
      </c>
      <c r="D41" s="21">
        <v>378</v>
      </c>
      <c r="E41" s="21">
        <v>8</v>
      </c>
      <c r="F41" s="20">
        <v>1</v>
      </c>
      <c r="G41" s="20">
        <v>2.5</v>
      </c>
      <c r="H41" s="20">
        <v>3</v>
      </c>
      <c r="I41" s="20">
        <v>1</v>
      </c>
      <c r="J41" s="20">
        <v>2</v>
      </c>
      <c r="K41" s="20">
        <v>0</v>
      </c>
      <c r="L41" s="21">
        <f t="shared" si="1"/>
        <v>9.5</v>
      </c>
      <c r="M41" s="10" t="s">
        <v>470</v>
      </c>
    </row>
    <row r="42" spans="1:13" ht="15" customHeight="1" x14ac:dyDescent="0.25">
      <c r="A42" s="94">
        <v>38</v>
      </c>
      <c r="B42" s="20" t="s">
        <v>246</v>
      </c>
      <c r="C42" s="20" t="s">
        <v>21</v>
      </c>
      <c r="D42" s="20">
        <v>254</v>
      </c>
      <c r="E42" s="20">
        <v>8</v>
      </c>
      <c r="F42" s="20">
        <v>2</v>
      </c>
      <c r="G42" s="20">
        <v>3.5</v>
      </c>
      <c r="H42" s="20">
        <v>1</v>
      </c>
      <c r="I42" s="20">
        <v>2</v>
      </c>
      <c r="J42" s="20">
        <v>1</v>
      </c>
      <c r="K42" s="20">
        <v>0</v>
      </c>
      <c r="L42" s="21">
        <f t="shared" si="1"/>
        <v>9.5</v>
      </c>
      <c r="M42" s="10" t="s">
        <v>470</v>
      </c>
    </row>
    <row r="43" spans="1:13" ht="15" customHeight="1" x14ac:dyDescent="0.25">
      <c r="A43" s="79">
        <v>39</v>
      </c>
      <c r="B43" s="20" t="s">
        <v>257</v>
      </c>
      <c r="C43" s="20" t="s">
        <v>19</v>
      </c>
      <c r="D43" s="20">
        <v>384</v>
      </c>
      <c r="E43" s="20">
        <v>8</v>
      </c>
      <c r="F43" s="20">
        <v>1</v>
      </c>
      <c r="G43" s="20">
        <v>2.5</v>
      </c>
      <c r="H43" s="20">
        <v>2</v>
      </c>
      <c r="I43" s="20">
        <v>2</v>
      </c>
      <c r="J43" s="20">
        <v>2</v>
      </c>
      <c r="K43" s="20">
        <v>0</v>
      </c>
      <c r="L43" s="21">
        <f t="shared" si="1"/>
        <v>9.5</v>
      </c>
      <c r="M43" s="10" t="s">
        <v>470</v>
      </c>
    </row>
    <row r="44" spans="1:13" ht="15" customHeight="1" x14ac:dyDescent="0.25">
      <c r="A44" s="94">
        <v>40</v>
      </c>
      <c r="B44" s="20" t="s">
        <v>258</v>
      </c>
      <c r="C44" s="20" t="s">
        <v>36</v>
      </c>
      <c r="D44" s="20">
        <v>388</v>
      </c>
      <c r="E44" s="20">
        <v>8</v>
      </c>
      <c r="F44" s="20">
        <v>2</v>
      </c>
      <c r="G44" s="20">
        <v>1.5</v>
      </c>
      <c r="H44" s="20">
        <v>3</v>
      </c>
      <c r="I44" s="20">
        <v>2</v>
      </c>
      <c r="J44" s="20">
        <v>1</v>
      </c>
      <c r="K44" s="20">
        <v>0</v>
      </c>
      <c r="L44" s="21">
        <f t="shared" si="1"/>
        <v>9.5</v>
      </c>
      <c r="M44" s="10" t="s">
        <v>470</v>
      </c>
    </row>
    <row r="45" spans="1:13" ht="15" customHeight="1" x14ac:dyDescent="0.25">
      <c r="A45" s="79">
        <v>41</v>
      </c>
      <c r="B45" s="21" t="s">
        <v>216</v>
      </c>
      <c r="C45" s="21" t="s">
        <v>21</v>
      </c>
      <c r="D45" s="21">
        <v>384</v>
      </c>
      <c r="E45" s="21">
        <v>8</v>
      </c>
      <c r="F45" s="20">
        <v>0</v>
      </c>
      <c r="G45" s="20">
        <v>1</v>
      </c>
      <c r="H45" s="20">
        <v>3</v>
      </c>
      <c r="I45" s="20">
        <v>2</v>
      </c>
      <c r="J45" s="20">
        <v>3</v>
      </c>
      <c r="K45" s="20">
        <v>0</v>
      </c>
      <c r="L45" s="21">
        <f t="shared" si="1"/>
        <v>9</v>
      </c>
      <c r="M45" s="10" t="s">
        <v>470</v>
      </c>
    </row>
    <row r="46" spans="1:13" ht="15" customHeight="1" x14ac:dyDescent="0.25">
      <c r="A46" s="94">
        <v>42</v>
      </c>
      <c r="B46" s="21" t="s">
        <v>226</v>
      </c>
      <c r="C46" s="21" t="s">
        <v>13</v>
      </c>
      <c r="D46" s="21">
        <v>261</v>
      </c>
      <c r="E46" s="21">
        <v>8</v>
      </c>
      <c r="F46" s="20">
        <v>1</v>
      </c>
      <c r="G46" s="20">
        <v>2</v>
      </c>
      <c r="H46" s="20">
        <v>3</v>
      </c>
      <c r="I46" s="20">
        <v>1</v>
      </c>
      <c r="J46" s="20">
        <v>1</v>
      </c>
      <c r="K46" s="20">
        <v>1</v>
      </c>
      <c r="L46" s="21">
        <f t="shared" si="1"/>
        <v>9</v>
      </c>
      <c r="M46" s="10" t="s">
        <v>470</v>
      </c>
    </row>
    <row r="47" spans="1:13" ht="15" customHeight="1" x14ac:dyDescent="0.25">
      <c r="A47" s="79">
        <v>43</v>
      </c>
      <c r="B47" s="21" t="s">
        <v>230</v>
      </c>
      <c r="C47" s="21" t="s">
        <v>23</v>
      </c>
      <c r="D47" s="21">
        <v>504</v>
      </c>
      <c r="E47" s="21">
        <v>8</v>
      </c>
      <c r="F47" s="20">
        <v>1</v>
      </c>
      <c r="G47" s="20">
        <v>2</v>
      </c>
      <c r="H47" s="20">
        <v>2</v>
      </c>
      <c r="I47" s="20">
        <v>2</v>
      </c>
      <c r="J47" s="20">
        <v>1</v>
      </c>
      <c r="K47" s="20">
        <v>1</v>
      </c>
      <c r="L47" s="21">
        <f t="shared" si="1"/>
        <v>9</v>
      </c>
      <c r="M47" s="10" t="s">
        <v>470</v>
      </c>
    </row>
    <row r="48" spans="1:13" ht="15" customHeight="1" x14ac:dyDescent="0.25">
      <c r="A48" s="94">
        <v>44</v>
      </c>
      <c r="B48" s="20" t="s">
        <v>254</v>
      </c>
      <c r="C48" s="20" t="s">
        <v>83</v>
      </c>
      <c r="D48" s="20">
        <v>244</v>
      </c>
      <c r="E48" s="20">
        <v>8</v>
      </c>
      <c r="F48" s="20">
        <v>0</v>
      </c>
      <c r="G48" s="20">
        <v>2</v>
      </c>
      <c r="H48" s="20">
        <v>3</v>
      </c>
      <c r="I48" s="20">
        <v>1</v>
      </c>
      <c r="J48" s="20">
        <v>2</v>
      </c>
      <c r="K48" s="20">
        <v>1</v>
      </c>
      <c r="L48" s="21">
        <f t="shared" si="1"/>
        <v>9</v>
      </c>
      <c r="M48" s="10" t="s">
        <v>470</v>
      </c>
    </row>
    <row r="49" spans="1:13" ht="15" customHeight="1" x14ac:dyDescent="0.25">
      <c r="A49" s="79">
        <v>45</v>
      </c>
      <c r="B49" s="21" t="s">
        <v>18</v>
      </c>
      <c r="C49" s="21" t="s">
        <v>15</v>
      </c>
      <c r="D49" s="21">
        <v>248</v>
      </c>
      <c r="E49" s="21">
        <v>8</v>
      </c>
      <c r="F49" s="20">
        <v>1</v>
      </c>
      <c r="G49" s="20">
        <v>2.5</v>
      </c>
      <c r="H49" s="20">
        <v>3</v>
      </c>
      <c r="I49" s="20">
        <v>1</v>
      </c>
      <c r="J49" s="20">
        <v>1</v>
      </c>
      <c r="K49" s="20">
        <v>0</v>
      </c>
      <c r="L49" s="21">
        <f t="shared" si="1"/>
        <v>8.5</v>
      </c>
      <c r="M49" s="10" t="s">
        <v>470</v>
      </c>
    </row>
    <row r="50" spans="1:13" ht="15" customHeight="1" x14ac:dyDescent="0.25">
      <c r="A50" s="94">
        <v>46</v>
      </c>
      <c r="B50" s="21" t="s">
        <v>213</v>
      </c>
      <c r="C50" s="21" t="s">
        <v>15</v>
      </c>
      <c r="D50" s="21">
        <v>254</v>
      </c>
      <c r="E50" s="21">
        <v>8</v>
      </c>
      <c r="F50" s="20">
        <v>1</v>
      </c>
      <c r="G50" s="20">
        <v>2.5</v>
      </c>
      <c r="H50" s="20">
        <v>3</v>
      </c>
      <c r="I50" s="20">
        <v>1</v>
      </c>
      <c r="J50" s="20">
        <v>1</v>
      </c>
      <c r="K50" s="20">
        <v>0</v>
      </c>
      <c r="L50" s="21">
        <f t="shared" si="1"/>
        <v>8.5</v>
      </c>
      <c r="M50" s="10" t="s">
        <v>470</v>
      </c>
    </row>
    <row r="51" spans="1:13" ht="15" customHeight="1" x14ac:dyDescent="0.25">
      <c r="A51" s="79">
        <v>47</v>
      </c>
      <c r="B51" s="21" t="s">
        <v>223</v>
      </c>
      <c r="C51" s="21" t="s">
        <v>19</v>
      </c>
      <c r="D51" s="21">
        <v>378</v>
      </c>
      <c r="E51" s="21">
        <v>8</v>
      </c>
      <c r="F51" s="20">
        <v>0</v>
      </c>
      <c r="G51" s="20">
        <v>4.5</v>
      </c>
      <c r="H51" s="20">
        <v>1</v>
      </c>
      <c r="I51" s="20">
        <v>3</v>
      </c>
      <c r="J51" s="20">
        <v>0</v>
      </c>
      <c r="K51" s="20">
        <v>0</v>
      </c>
      <c r="L51" s="21">
        <f t="shared" si="1"/>
        <v>8.5</v>
      </c>
      <c r="M51" s="10" t="s">
        <v>470</v>
      </c>
    </row>
    <row r="52" spans="1:13" ht="15" customHeight="1" x14ac:dyDescent="0.25">
      <c r="A52" s="94">
        <v>48</v>
      </c>
      <c r="B52" s="21" t="s">
        <v>231</v>
      </c>
      <c r="C52" s="21" t="s">
        <v>33</v>
      </c>
      <c r="D52" s="21">
        <v>481</v>
      </c>
      <c r="E52" s="21">
        <v>8</v>
      </c>
      <c r="F52" s="20">
        <v>2</v>
      </c>
      <c r="G52" s="20">
        <v>3.5</v>
      </c>
      <c r="H52" s="20">
        <v>2</v>
      </c>
      <c r="I52" s="20">
        <v>1</v>
      </c>
      <c r="J52" s="20">
        <v>0</v>
      </c>
      <c r="K52" s="20">
        <v>0</v>
      </c>
      <c r="L52" s="21">
        <f t="shared" si="1"/>
        <v>8.5</v>
      </c>
      <c r="M52" s="10" t="s">
        <v>470</v>
      </c>
    </row>
    <row r="53" spans="1:13" ht="15" customHeight="1" x14ac:dyDescent="0.25">
      <c r="A53" s="79">
        <v>49</v>
      </c>
      <c r="B53" s="20" t="s">
        <v>255</v>
      </c>
      <c r="C53" s="20" t="s">
        <v>256</v>
      </c>
      <c r="D53" s="20">
        <v>384</v>
      </c>
      <c r="E53" s="20">
        <v>8</v>
      </c>
      <c r="F53" s="20">
        <v>0</v>
      </c>
      <c r="G53" s="20">
        <v>1.5</v>
      </c>
      <c r="H53" s="20">
        <v>5</v>
      </c>
      <c r="I53" s="20">
        <v>1</v>
      </c>
      <c r="J53" s="20">
        <v>1</v>
      </c>
      <c r="K53" s="20">
        <v>0</v>
      </c>
      <c r="L53" s="21">
        <f t="shared" si="1"/>
        <v>8.5</v>
      </c>
      <c r="M53" s="10" t="s">
        <v>470</v>
      </c>
    </row>
    <row r="54" spans="1:13" ht="15" customHeight="1" x14ac:dyDescent="0.25">
      <c r="A54" s="94">
        <v>50</v>
      </c>
      <c r="B54" s="21" t="s">
        <v>203</v>
      </c>
      <c r="C54" s="21" t="s">
        <v>15</v>
      </c>
      <c r="D54" s="21">
        <v>481</v>
      </c>
      <c r="E54" s="21">
        <v>8</v>
      </c>
      <c r="F54" s="20">
        <v>0</v>
      </c>
      <c r="G54" s="20">
        <v>3</v>
      </c>
      <c r="H54" s="20">
        <v>3</v>
      </c>
      <c r="I54" s="20">
        <v>2</v>
      </c>
      <c r="J54" s="20">
        <v>0</v>
      </c>
      <c r="K54" s="20">
        <v>0</v>
      </c>
      <c r="L54" s="21">
        <f t="shared" si="1"/>
        <v>8</v>
      </c>
      <c r="M54" s="10" t="s">
        <v>470</v>
      </c>
    </row>
    <row r="55" spans="1:13" ht="15" customHeight="1" x14ac:dyDescent="0.25">
      <c r="A55" s="79">
        <v>51</v>
      </c>
      <c r="B55" s="20" t="s">
        <v>245</v>
      </c>
      <c r="C55" s="20" t="s">
        <v>15</v>
      </c>
      <c r="D55" s="20">
        <v>244</v>
      </c>
      <c r="E55" s="20">
        <v>8</v>
      </c>
      <c r="F55" s="20">
        <v>2</v>
      </c>
      <c r="G55" s="20">
        <v>0</v>
      </c>
      <c r="H55" s="20">
        <v>1</v>
      </c>
      <c r="I55" s="20">
        <v>1</v>
      </c>
      <c r="J55" s="20">
        <v>3</v>
      </c>
      <c r="K55" s="20">
        <v>1</v>
      </c>
      <c r="L55" s="21">
        <f t="shared" si="1"/>
        <v>8</v>
      </c>
      <c r="M55" s="10" t="s">
        <v>470</v>
      </c>
    </row>
    <row r="56" spans="1:13" ht="15" customHeight="1" x14ac:dyDescent="0.25">
      <c r="A56" s="94">
        <v>52</v>
      </c>
      <c r="B56" s="21" t="s">
        <v>196</v>
      </c>
      <c r="C56" s="21" t="s">
        <v>73</v>
      </c>
      <c r="D56" s="21">
        <v>277</v>
      </c>
      <c r="E56" s="21">
        <v>8</v>
      </c>
      <c r="F56" s="20">
        <v>0</v>
      </c>
      <c r="G56" s="20">
        <v>1.5</v>
      </c>
      <c r="H56" s="20">
        <v>2</v>
      </c>
      <c r="I56" s="20">
        <v>2</v>
      </c>
      <c r="J56" s="20">
        <v>2</v>
      </c>
      <c r="K56" s="20">
        <v>0</v>
      </c>
      <c r="L56" s="21">
        <f t="shared" si="1"/>
        <v>7.5</v>
      </c>
      <c r="M56" s="10" t="s">
        <v>470</v>
      </c>
    </row>
    <row r="57" spans="1:13" ht="15" customHeight="1" x14ac:dyDescent="0.25">
      <c r="A57" s="79">
        <v>53</v>
      </c>
      <c r="B57" s="21" t="s">
        <v>235</v>
      </c>
      <c r="C57" s="21" t="s">
        <v>15</v>
      </c>
      <c r="D57" s="21">
        <v>384</v>
      </c>
      <c r="E57" s="21">
        <v>8</v>
      </c>
      <c r="F57" s="20">
        <v>1</v>
      </c>
      <c r="G57" s="20">
        <v>0.5</v>
      </c>
      <c r="H57" s="20">
        <v>3</v>
      </c>
      <c r="I57" s="20">
        <v>2</v>
      </c>
      <c r="J57" s="20">
        <v>1</v>
      </c>
      <c r="K57" s="20">
        <v>0</v>
      </c>
      <c r="L57" s="21">
        <f t="shared" si="1"/>
        <v>7.5</v>
      </c>
      <c r="M57" s="10" t="s">
        <v>470</v>
      </c>
    </row>
    <row r="58" spans="1:13" ht="15" customHeight="1" x14ac:dyDescent="0.25">
      <c r="A58" s="94">
        <v>54</v>
      </c>
      <c r="B58" s="21" t="s">
        <v>238</v>
      </c>
      <c r="C58" s="21" t="s">
        <v>13</v>
      </c>
      <c r="D58" s="21">
        <v>261</v>
      </c>
      <c r="E58" s="21">
        <v>8</v>
      </c>
      <c r="F58" s="20">
        <v>2</v>
      </c>
      <c r="G58" s="20">
        <v>0.5</v>
      </c>
      <c r="H58" s="20">
        <v>3</v>
      </c>
      <c r="I58" s="20">
        <v>1</v>
      </c>
      <c r="J58" s="20">
        <v>1</v>
      </c>
      <c r="K58" s="20">
        <v>0</v>
      </c>
      <c r="L58" s="21">
        <f t="shared" si="1"/>
        <v>7.5</v>
      </c>
      <c r="M58" s="10" t="s">
        <v>470</v>
      </c>
    </row>
    <row r="59" spans="1:13" ht="15" customHeight="1" x14ac:dyDescent="0.25">
      <c r="A59" s="79">
        <v>55</v>
      </c>
      <c r="B59" s="20" t="s">
        <v>242</v>
      </c>
      <c r="C59" s="20" t="s">
        <v>50</v>
      </c>
      <c r="D59" s="20">
        <v>244</v>
      </c>
      <c r="E59" s="20">
        <v>8</v>
      </c>
      <c r="F59" s="20">
        <v>2</v>
      </c>
      <c r="G59" s="20">
        <v>0.5</v>
      </c>
      <c r="H59" s="20">
        <v>3</v>
      </c>
      <c r="I59" s="20">
        <v>2</v>
      </c>
      <c r="J59" s="20">
        <v>0</v>
      </c>
      <c r="K59" s="20">
        <v>0</v>
      </c>
      <c r="L59" s="21">
        <f t="shared" si="1"/>
        <v>7.5</v>
      </c>
      <c r="M59" s="10" t="s">
        <v>470</v>
      </c>
    </row>
    <row r="60" spans="1:13" ht="15" customHeight="1" x14ac:dyDescent="0.25">
      <c r="A60" s="94">
        <v>56</v>
      </c>
      <c r="B60" s="21" t="s">
        <v>199</v>
      </c>
      <c r="C60" s="21" t="s">
        <v>23</v>
      </c>
      <c r="D60" s="21">
        <v>261</v>
      </c>
      <c r="E60" s="21">
        <v>8</v>
      </c>
      <c r="F60" s="20">
        <v>2</v>
      </c>
      <c r="G60" s="20">
        <v>1</v>
      </c>
      <c r="H60" s="20">
        <v>3</v>
      </c>
      <c r="I60" s="20">
        <v>1</v>
      </c>
      <c r="J60" s="20">
        <v>0</v>
      </c>
      <c r="K60" s="20">
        <v>0</v>
      </c>
      <c r="L60" s="21">
        <f t="shared" si="1"/>
        <v>7</v>
      </c>
      <c r="M60" s="10" t="s">
        <v>470</v>
      </c>
    </row>
    <row r="61" spans="1:13" ht="15" customHeight="1" x14ac:dyDescent="0.25">
      <c r="A61" s="79">
        <v>57</v>
      </c>
      <c r="B61" s="21" t="s">
        <v>207</v>
      </c>
      <c r="C61" s="21" t="s">
        <v>21</v>
      </c>
      <c r="D61" s="21">
        <v>504</v>
      </c>
      <c r="E61" s="21">
        <v>8</v>
      </c>
      <c r="F61" s="20">
        <v>1</v>
      </c>
      <c r="G61" s="20">
        <v>3</v>
      </c>
      <c r="H61" s="20">
        <v>0</v>
      </c>
      <c r="I61" s="20">
        <v>2</v>
      </c>
      <c r="J61" s="20">
        <v>0</v>
      </c>
      <c r="K61" s="20">
        <v>1</v>
      </c>
      <c r="L61" s="21">
        <f t="shared" si="1"/>
        <v>7</v>
      </c>
      <c r="M61" s="10" t="s">
        <v>470</v>
      </c>
    </row>
    <row r="62" spans="1:13" ht="15" customHeight="1" x14ac:dyDescent="0.25">
      <c r="A62" s="94">
        <v>58</v>
      </c>
      <c r="B62" s="20" t="s">
        <v>253</v>
      </c>
      <c r="C62" s="20" t="s">
        <v>17</v>
      </c>
      <c r="D62" s="20">
        <v>244</v>
      </c>
      <c r="E62" s="20">
        <v>8</v>
      </c>
      <c r="F62" s="20">
        <v>2</v>
      </c>
      <c r="G62" s="20">
        <v>3</v>
      </c>
      <c r="H62" s="20">
        <v>2</v>
      </c>
      <c r="I62" s="20">
        <v>0</v>
      </c>
      <c r="J62" s="20">
        <v>0</v>
      </c>
      <c r="K62" s="20">
        <v>0</v>
      </c>
      <c r="L62" s="21">
        <f t="shared" si="1"/>
        <v>7</v>
      </c>
      <c r="M62" s="10" t="s">
        <v>470</v>
      </c>
    </row>
    <row r="63" spans="1:13" ht="15" customHeight="1" x14ac:dyDescent="0.25">
      <c r="A63" s="79">
        <v>59</v>
      </c>
      <c r="B63" s="21" t="s">
        <v>219</v>
      </c>
      <c r="C63" s="21" t="s">
        <v>55</v>
      </c>
      <c r="D63" s="21">
        <v>261</v>
      </c>
      <c r="E63" s="21">
        <v>8</v>
      </c>
      <c r="F63" s="20">
        <v>1</v>
      </c>
      <c r="G63" s="20">
        <v>3.5</v>
      </c>
      <c r="H63" s="20">
        <v>1</v>
      </c>
      <c r="I63" s="20">
        <v>1</v>
      </c>
      <c r="J63" s="20">
        <v>0</v>
      </c>
      <c r="K63" s="20">
        <v>0</v>
      </c>
      <c r="L63" s="21">
        <f t="shared" si="1"/>
        <v>6.5</v>
      </c>
      <c r="M63" s="10" t="s">
        <v>470</v>
      </c>
    </row>
    <row r="64" spans="1:13" ht="15" customHeight="1" x14ac:dyDescent="0.25">
      <c r="A64" s="94">
        <v>60</v>
      </c>
      <c r="B64" s="21" t="s">
        <v>234</v>
      </c>
      <c r="C64" s="21" t="s">
        <v>23</v>
      </c>
      <c r="D64" s="21">
        <v>254</v>
      </c>
      <c r="E64" s="21">
        <v>8</v>
      </c>
      <c r="F64" s="20">
        <v>0</v>
      </c>
      <c r="G64" s="20">
        <v>1.5</v>
      </c>
      <c r="H64" s="20">
        <v>1</v>
      </c>
      <c r="I64" s="20">
        <v>2</v>
      </c>
      <c r="J64" s="20">
        <v>2</v>
      </c>
      <c r="K64" s="20">
        <v>0</v>
      </c>
      <c r="L64" s="21">
        <f t="shared" si="1"/>
        <v>6.5</v>
      </c>
      <c r="M64" s="10" t="s">
        <v>470</v>
      </c>
    </row>
    <row r="65" spans="1:13" ht="15" customHeight="1" x14ac:dyDescent="0.25">
      <c r="A65" s="79">
        <v>61</v>
      </c>
      <c r="B65" s="21" t="s">
        <v>189</v>
      </c>
      <c r="C65" s="21" t="s">
        <v>43</v>
      </c>
      <c r="D65" s="21">
        <v>384</v>
      </c>
      <c r="E65" s="21">
        <v>8</v>
      </c>
      <c r="F65" s="20">
        <v>0</v>
      </c>
      <c r="G65" s="20">
        <v>1</v>
      </c>
      <c r="H65" s="20">
        <v>2</v>
      </c>
      <c r="I65" s="20">
        <v>2</v>
      </c>
      <c r="J65" s="20">
        <v>1</v>
      </c>
      <c r="K65" s="20">
        <v>0</v>
      </c>
      <c r="L65" s="21">
        <f t="shared" si="1"/>
        <v>6</v>
      </c>
      <c r="M65" s="10" t="s">
        <v>470</v>
      </c>
    </row>
    <row r="66" spans="1:13" ht="15" customHeight="1" x14ac:dyDescent="0.25">
      <c r="A66" s="94">
        <v>62</v>
      </c>
      <c r="B66" s="21" t="s">
        <v>198</v>
      </c>
      <c r="C66" s="21" t="s">
        <v>23</v>
      </c>
      <c r="D66" s="21">
        <v>393</v>
      </c>
      <c r="E66" s="21">
        <v>8</v>
      </c>
      <c r="F66" s="20">
        <v>0</v>
      </c>
      <c r="G66" s="20">
        <v>2</v>
      </c>
      <c r="H66" s="20">
        <v>3</v>
      </c>
      <c r="I66" s="20">
        <v>1</v>
      </c>
      <c r="J66" s="20">
        <v>0</v>
      </c>
      <c r="K66" s="20">
        <v>0</v>
      </c>
      <c r="L66" s="21">
        <f t="shared" si="1"/>
        <v>6</v>
      </c>
      <c r="M66" s="10" t="s">
        <v>470</v>
      </c>
    </row>
    <row r="67" spans="1:13" ht="15" customHeight="1" x14ac:dyDescent="0.25">
      <c r="A67" s="79">
        <v>63</v>
      </c>
      <c r="B67" s="21" t="s">
        <v>200</v>
      </c>
      <c r="C67" s="21" t="s">
        <v>152</v>
      </c>
      <c r="D67" s="21">
        <v>283</v>
      </c>
      <c r="E67" s="21">
        <v>8</v>
      </c>
      <c r="F67" s="20">
        <v>1</v>
      </c>
      <c r="G67" s="20">
        <v>2</v>
      </c>
      <c r="H67" s="20">
        <v>2</v>
      </c>
      <c r="I67" s="20">
        <v>1</v>
      </c>
      <c r="J67" s="20">
        <v>0</v>
      </c>
      <c r="K67" s="20">
        <v>0</v>
      </c>
      <c r="L67" s="21">
        <f t="shared" si="1"/>
        <v>6</v>
      </c>
      <c r="M67" s="10" t="s">
        <v>470</v>
      </c>
    </row>
    <row r="68" spans="1:13" ht="15" customHeight="1" x14ac:dyDescent="0.25">
      <c r="A68" s="94">
        <v>64</v>
      </c>
      <c r="B68" s="21" t="s">
        <v>209</v>
      </c>
      <c r="C68" s="21" t="s">
        <v>13</v>
      </c>
      <c r="D68" s="21">
        <v>388</v>
      </c>
      <c r="E68" s="21">
        <v>8</v>
      </c>
      <c r="F68" s="20">
        <v>0</v>
      </c>
      <c r="G68" s="20">
        <v>2</v>
      </c>
      <c r="H68" s="20">
        <v>2</v>
      </c>
      <c r="I68" s="20">
        <v>2</v>
      </c>
      <c r="J68" s="20">
        <v>0</v>
      </c>
      <c r="K68" s="20">
        <v>0</v>
      </c>
      <c r="L68" s="21">
        <f t="shared" si="1"/>
        <v>6</v>
      </c>
      <c r="M68" s="10" t="s">
        <v>470</v>
      </c>
    </row>
    <row r="69" spans="1:13" ht="15" customHeight="1" x14ac:dyDescent="0.25">
      <c r="A69" s="79">
        <v>65</v>
      </c>
      <c r="B69" s="21" t="s">
        <v>31</v>
      </c>
      <c r="C69" s="21" t="s">
        <v>50</v>
      </c>
      <c r="D69" s="21">
        <v>389</v>
      </c>
      <c r="E69" s="21">
        <v>8</v>
      </c>
      <c r="F69" s="20">
        <v>2</v>
      </c>
      <c r="G69" s="20">
        <v>0</v>
      </c>
      <c r="H69" s="20">
        <v>1</v>
      </c>
      <c r="I69" s="20">
        <v>2</v>
      </c>
      <c r="J69" s="20">
        <v>0</v>
      </c>
      <c r="K69" s="20">
        <v>1</v>
      </c>
      <c r="L69" s="21">
        <f t="shared" si="1"/>
        <v>6</v>
      </c>
      <c r="M69" s="10" t="s">
        <v>470</v>
      </c>
    </row>
    <row r="70" spans="1:13" ht="15" customHeight="1" x14ac:dyDescent="0.25">
      <c r="A70" s="94">
        <v>66</v>
      </c>
      <c r="B70" s="21" t="s">
        <v>227</v>
      </c>
      <c r="C70" s="21" t="s">
        <v>23</v>
      </c>
      <c r="D70" s="21">
        <v>378</v>
      </c>
      <c r="E70" s="21">
        <v>8</v>
      </c>
      <c r="F70" s="20">
        <v>1</v>
      </c>
      <c r="G70" s="20">
        <v>2</v>
      </c>
      <c r="H70" s="20">
        <v>1</v>
      </c>
      <c r="I70" s="20">
        <v>2</v>
      </c>
      <c r="J70" s="20">
        <v>0</v>
      </c>
      <c r="K70" s="20">
        <v>0</v>
      </c>
      <c r="L70" s="21">
        <f t="shared" ref="L70:L86" si="2">SUM(F70:K70)</f>
        <v>6</v>
      </c>
      <c r="M70" s="10" t="s">
        <v>470</v>
      </c>
    </row>
    <row r="71" spans="1:13" ht="15" customHeight="1" x14ac:dyDescent="0.25">
      <c r="A71" s="79">
        <v>67</v>
      </c>
      <c r="B71" s="21" t="s">
        <v>204</v>
      </c>
      <c r="C71" s="21" t="s">
        <v>23</v>
      </c>
      <c r="D71" s="21">
        <v>384</v>
      </c>
      <c r="E71" s="21">
        <v>8</v>
      </c>
      <c r="F71" s="20">
        <v>0</v>
      </c>
      <c r="G71" s="20">
        <v>3.5</v>
      </c>
      <c r="H71" s="20">
        <v>0</v>
      </c>
      <c r="I71" s="20">
        <v>0</v>
      </c>
      <c r="J71" s="20">
        <v>2</v>
      </c>
      <c r="K71" s="20">
        <v>0</v>
      </c>
      <c r="L71" s="21">
        <f t="shared" si="2"/>
        <v>5.5</v>
      </c>
      <c r="M71" s="10" t="s">
        <v>470</v>
      </c>
    </row>
    <row r="72" spans="1:13" ht="15" customHeight="1" x14ac:dyDescent="0.25">
      <c r="A72" s="94">
        <v>68</v>
      </c>
      <c r="B72" s="21" t="s">
        <v>224</v>
      </c>
      <c r="C72" s="21" t="s">
        <v>23</v>
      </c>
      <c r="D72" s="21">
        <v>384</v>
      </c>
      <c r="E72" s="21">
        <v>8</v>
      </c>
      <c r="F72" s="20">
        <v>0</v>
      </c>
      <c r="G72" s="20">
        <v>2.5</v>
      </c>
      <c r="H72" s="20">
        <v>1</v>
      </c>
      <c r="I72" s="20">
        <v>2</v>
      </c>
      <c r="J72" s="20">
        <v>0</v>
      </c>
      <c r="K72" s="20">
        <v>0</v>
      </c>
      <c r="L72" s="21">
        <f t="shared" si="2"/>
        <v>5.5</v>
      </c>
      <c r="M72" s="10" t="s">
        <v>470</v>
      </c>
    </row>
    <row r="73" spans="1:13" ht="15" customHeight="1" x14ac:dyDescent="0.25">
      <c r="A73" s="79">
        <v>69</v>
      </c>
      <c r="B73" s="20" t="s">
        <v>251</v>
      </c>
      <c r="C73" s="20" t="s">
        <v>23</v>
      </c>
      <c r="D73" s="20">
        <v>261</v>
      </c>
      <c r="E73" s="20">
        <v>8</v>
      </c>
      <c r="F73" s="20">
        <v>1</v>
      </c>
      <c r="G73" s="20">
        <v>0.5</v>
      </c>
      <c r="H73" s="20">
        <v>3</v>
      </c>
      <c r="I73" s="20">
        <v>1</v>
      </c>
      <c r="J73" s="20">
        <v>0</v>
      </c>
      <c r="K73" s="20">
        <v>0</v>
      </c>
      <c r="L73" s="21">
        <f t="shared" si="2"/>
        <v>5.5</v>
      </c>
      <c r="M73" s="10" t="s">
        <v>470</v>
      </c>
    </row>
    <row r="74" spans="1:13" ht="15" customHeight="1" x14ac:dyDescent="0.25">
      <c r="A74" s="94">
        <v>70</v>
      </c>
      <c r="B74" s="21" t="s">
        <v>202</v>
      </c>
      <c r="C74" s="21" t="s">
        <v>83</v>
      </c>
      <c r="D74" s="21">
        <v>384</v>
      </c>
      <c r="E74" s="21">
        <v>8</v>
      </c>
      <c r="F74" s="20">
        <v>0</v>
      </c>
      <c r="G74" s="20">
        <v>1</v>
      </c>
      <c r="H74" s="20">
        <v>1</v>
      </c>
      <c r="I74" s="20">
        <v>1</v>
      </c>
      <c r="J74" s="20">
        <v>2</v>
      </c>
      <c r="K74" s="20">
        <v>0</v>
      </c>
      <c r="L74" s="21">
        <f t="shared" si="2"/>
        <v>5</v>
      </c>
      <c r="M74" s="10" t="s">
        <v>470</v>
      </c>
    </row>
    <row r="75" spans="1:13" ht="15" customHeight="1" x14ac:dyDescent="0.25">
      <c r="A75" s="79">
        <v>71</v>
      </c>
      <c r="B75" s="21" t="s">
        <v>221</v>
      </c>
      <c r="C75" s="21" t="s">
        <v>21</v>
      </c>
      <c r="D75" s="21">
        <v>506</v>
      </c>
      <c r="E75" s="21">
        <v>8</v>
      </c>
      <c r="F75" s="20">
        <v>1</v>
      </c>
      <c r="G75" s="20">
        <v>3</v>
      </c>
      <c r="H75" s="20">
        <v>0</v>
      </c>
      <c r="I75" s="20">
        <v>0</v>
      </c>
      <c r="J75" s="20">
        <v>1</v>
      </c>
      <c r="K75" s="20">
        <v>0</v>
      </c>
      <c r="L75" s="21">
        <f t="shared" si="2"/>
        <v>5</v>
      </c>
      <c r="M75" s="10" t="s">
        <v>470</v>
      </c>
    </row>
    <row r="76" spans="1:13" ht="15" customHeight="1" x14ac:dyDescent="0.25">
      <c r="A76" s="94">
        <v>72</v>
      </c>
      <c r="B76" s="21" t="s">
        <v>236</v>
      </c>
      <c r="C76" s="21" t="s">
        <v>15</v>
      </c>
      <c r="D76" s="21">
        <v>384</v>
      </c>
      <c r="E76" s="21">
        <v>8</v>
      </c>
      <c r="F76" s="20">
        <v>1</v>
      </c>
      <c r="G76" s="20">
        <v>0</v>
      </c>
      <c r="H76" s="20">
        <v>3</v>
      </c>
      <c r="I76" s="20">
        <v>0</v>
      </c>
      <c r="J76" s="20">
        <v>1</v>
      </c>
      <c r="K76" s="20">
        <v>0</v>
      </c>
      <c r="L76" s="21">
        <f t="shared" si="2"/>
        <v>5</v>
      </c>
      <c r="M76" s="10" t="s">
        <v>470</v>
      </c>
    </row>
    <row r="77" spans="1:13" ht="15" customHeight="1" x14ac:dyDescent="0.25">
      <c r="A77" s="79">
        <v>73</v>
      </c>
      <c r="B77" s="20" t="s">
        <v>241</v>
      </c>
      <c r="C77" s="20" t="s">
        <v>23</v>
      </c>
      <c r="D77" s="20">
        <v>244</v>
      </c>
      <c r="E77" s="20">
        <v>8</v>
      </c>
      <c r="F77" s="20">
        <v>1</v>
      </c>
      <c r="G77" s="20">
        <v>2</v>
      </c>
      <c r="H77" s="20">
        <v>1</v>
      </c>
      <c r="I77" s="20">
        <v>1</v>
      </c>
      <c r="J77" s="20">
        <v>0</v>
      </c>
      <c r="K77" s="20">
        <v>0</v>
      </c>
      <c r="L77" s="21">
        <f t="shared" si="2"/>
        <v>5</v>
      </c>
      <c r="M77" s="10" t="s">
        <v>470</v>
      </c>
    </row>
    <row r="78" spans="1:13" ht="15" customHeight="1" x14ac:dyDescent="0.25">
      <c r="A78" s="94">
        <v>74</v>
      </c>
      <c r="B78" s="20" t="s">
        <v>247</v>
      </c>
      <c r="C78" s="20" t="s">
        <v>13</v>
      </c>
      <c r="D78" s="20">
        <v>261</v>
      </c>
      <c r="E78" s="20">
        <v>8</v>
      </c>
      <c r="F78" s="20">
        <v>0</v>
      </c>
      <c r="G78" s="20">
        <v>1</v>
      </c>
      <c r="H78" s="20">
        <v>3</v>
      </c>
      <c r="I78" s="20">
        <v>1</v>
      </c>
      <c r="J78" s="20">
        <v>0</v>
      </c>
      <c r="K78" s="20">
        <v>0</v>
      </c>
      <c r="L78" s="21">
        <f t="shared" si="2"/>
        <v>5</v>
      </c>
      <c r="M78" s="10" t="s">
        <v>470</v>
      </c>
    </row>
    <row r="79" spans="1:13" ht="15" customHeight="1" x14ac:dyDescent="0.25">
      <c r="A79" s="79">
        <v>75</v>
      </c>
      <c r="B79" s="21" t="s">
        <v>188</v>
      </c>
      <c r="C79" s="21" t="s">
        <v>23</v>
      </c>
      <c r="D79" s="21">
        <v>248</v>
      </c>
      <c r="E79" s="21">
        <v>8</v>
      </c>
      <c r="F79" s="20">
        <v>1</v>
      </c>
      <c r="G79" s="20">
        <v>0.5</v>
      </c>
      <c r="H79" s="20">
        <v>1</v>
      </c>
      <c r="I79" s="20">
        <v>1</v>
      </c>
      <c r="J79" s="20">
        <v>1</v>
      </c>
      <c r="K79" s="20">
        <v>0</v>
      </c>
      <c r="L79" s="21">
        <f t="shared" si="2"/>
        <v>4.5</v>
      </c>
      <c r="M79" s="10" t="s">
        <v>470</v>
      </c>
    </row>
    <row r="80" spans="1:13" ht="15" customHeight="1" x14ac:dyDescent="0.25">
      <c r="A80" s="94">
        <v>76</v>
      </c>
      <c r="B80" s="21" t="s">
        <v>229</v>
      </c>
      <c r="C80" s="21" t="s">
        <v>33</v>
      </c>
      <c r="D80" s="21">
        <v>261</v>
      </c>
      <c r="E80" s="21">
        <v>8</v>
      </c>
      <c r="F80" s="20">
        <v>1</v>
      </c>
      <c r="G80" s="20">
        <v>1.5</v>
      </c>
      <c r="H80" s="20">
        <v>0</v>
      </c>
      <c r="I80" s="20">
        <v>1</v>
      </c>
      <c r="J80" s="20">
        <v>1</v>
      </c>
      <c r="K80" s="20">
        <v>0</v>
      </c>
      <c r="L80" s="21">
        <f t="shared" si="2"/>
        <v>4.5</v>
      </c>
      <c r="M80" s="10" t="s">
        <v>470</v>
      </c>
    </row>
    <row r="81" spans="1:13" ht="15" customHeight="1" x14ac:dyDescent="0.25">
      <c r="A81" s="79">
        <v>77</v>
      </c>
      <c r="B81" s="21" t="s">
        <v>194</v>
      </c>
      <c r="C81" s="21" t="s">
        <v>36</v>
      </c>
      <c r="D81" s="21">
        <v>384</v>
      </c>
      <c r="E81" s="21">
        <v>8</v>
      </c>
      <c r="F81" s="20">
        <v>0</v>
      </c>
      <c r="G81" s="20">
        <v>2</v>
      </c>
      <c r="H81" s="20">
        <v>2</v>
      </c>
      <c r="I81" s="20">
        <v>0</v>
      </c>
      <c r="J81" s="20">
        <v>0</v>
      </c>
      <c r="K81" s="20">
        <v>0</v>
      </c>
      <c r="L81" s="21">
        <f t="shared" si="2"/>
        <v>4</v>
      </c>
      <c r="M81" s="10" t="s">
        <v>470</v>
      </c>
    </row>
    <row r="82" spans="1:13" ht="15" customHeight="1" x14ac:dyDescent="0.25">
      <c r="A82" s="94">
        <v>78</v>
      </c>
      <c r="B82" s="21" t="s">
        <v>218</v>
      </c>
      <c r="C82" s="21" t="s">
        <v>206</v>
      </c>
      <c r="D82" s="21">
        <v>388</v>
      </c>
      <c r="E82" s="21">
        <v>8</v>
      </c>
      <c r="F82" s="20">
        <v>1</v>
      </c>
      <c r="G82" s="20">
        <v>0.5</v>
      </c>
      <c r="H82" s="20">
        <v>1</v>
      </c>
      <c r="I82" s="20">
        <v>0</v>
      </c>
      <c r="J82" s="20">
        <v>1</v>
      </c>
      <c r="K82" s="20">
        <v>0</v>
      </c>
      <c r="L82" s="21">
        <f t="shared" si="2"/>
        <v>3.5</v>
      </c>
      <c r="M82" s="10" t="s">
        <v>470</v>
      </c>
    </row>
    <row r="83" spans="1:13" ht="15" customHeight="1" x14ac:dyDescent="0.25">
      <c r="A83" s="79">
        <v>79</v>
      </c>
      <c r="B83" s="21" t="s">
        <v>237</v>
      </c>
      <c r="C83" s="21" t="s">
        <v>15</v>
      </c>
      <c r="D83" s="21">
        <v>254</v>
      </c>
      <c r="E83" s="21">
        <v>8</v>
      </c>
      <c r="F83" s="20">
        <v>0</v>
      </c>
      <c r="G83" s="20">
        <v>0.5</v>
      </c>
      <c r="H83" s="20">
        <v>2</v>
      </c>
      <c r="I83" s="20">
        <v>1</v>
      </c>
      <c r="J83" s="20">
        <v>0</v>
      </c>
      <c r="K83" s="20">
        <v>0</v>
      </c>
      <c r="L83" s="21">
        <f t="shared" si="2"/>
        <v>3.5</v>
      </c>
      <c r="M83" s="10" t="s">
        <v>470</v>
      </c>
    </row>
    <row r="84" spans="1:13" ht="15" customHeight="1" x14ac:dyDescent="0.25">
      <c r="A84" s="94">
        <v>80</v>
      </c>
      <c r="B84" s="21" t="s">
        <v>239</v>
      </c>
      <c r="C84" s="21" t="s">
        <v>43</v>
      </c>
      <c r="D84" s="21">
        <v>223</v>
      </c>
      <c r="E84" s="21">
        <v>8</v>
      </c>
      <c r="F84" s="20">
        <v>0</v>
      </c>
      <c r="G84" s="20">
        <v>0</v>
      </c>
      <c r="H84" s="20">
        <v>2</v>
      </c>
      <c r="I84" s="20">
        <v>0</v>
      </c>
      <c r="J84" s="20">
        <v>1</v>
      </c>
      <c r="K84" s="20">
        <v>0</v>
      </c>
      <c r="L84" s="21">
        <f t="shared" si="2"/>
        <v>3</v>
      </c>
      <c r="M84" s="10" t="s">
        <v>470</v>
      </c>
    </row>
    <row r="85" spans="1:13" ht="15" customHeight="1" x14ac:dyDescent="0.25">
      <c r="A85" s="79">
        <v>81</v>
      </c>
      <c r="B85" s="21" t="s">
        <v>210</v>
      </c>
      <c r="C85" s="21" t="s">
        <v>13</v>
      </c>
      <c r="D85" s="21">
        <v>248</v>
      </c>
      <c r="E85" s="21">
        <v>8</v>
      </c>
      <c r="F85" s="20">
        <v>0</v>
      </c>
      <c r="G85" s="20">
        <v>0.5</v>
      </c>
      <c r="H85" s="20">
        <v>0</v>
      </c>
      <c r="I85" s="20">
        <v>2</v>
      </c>
      <c r="J85" s="20">
        <v>0</v>
      </c>
      <c r="K85" s="20">
        <v>0</v>
      </c>
      <c r="L85" s="21">
        <f t="shared" si="2"/>
        <v>2.5</v>
      </c>
      <c r="M85" s="10" t="s">
        <v>470</v>
      </c>
    </row>
    <row r="86" spans="1:13" ht="15" customHeight="1" x14ac:dyDescent="0.25">
      <c r="A86" s="94">
        <v>82</v>
      </c>
      <c r="B86" s="21" t="s">
        <v>214</v>
      </c>
      <c r="C86" s="21" t="s">
        <v>83</v>
      </c>
      <c r="D86" s="21">
        <v>384</v>
      </c>
      <c r="E86" s="21">
        <v>8</v>
      </c>
      <c r="F86" s="20">
        <v>0</v>
      </c>
      <c r="G86" s="20">
        <v>2.5</v>
      </c>
      <c r="H86" s="20">
        <v>0</v>
      </c>
      <c r="I86" s="20">
        <v>0</v>
      </c>
      <c r="J86" s="20">
        <v>0</v>
      </c>
      <c r="K86" s="20">
        <v>0</v>
      </c>
      <c r="L86" s="21">
        <f t="shared" si="2"/>
        <v>2.5</v>
      </c>
      <c r="M86" s="10" t="s">
        <v>470</v>
      </c>
    </row>
    <row r="87" spans="1:13" ht="15.75" customHeight="1" x14ac:dyDescent="0.25"/>
    <row r="88" spans="1:13" ht="15.75" customHeight="1" x14ac:dyDescent="0.25"/>
    <row r="89" spans="1:13" ht="15.75" customHeight="1" x14ac:dyDescent="0.25"/>
    <row r="90" spans="1:13" ht="15.75" customHeight="1" x14ac:dyDescent="0.25"/>
    <row r="91" spans="1:13" ht="15.75" customHeight="1" x14ac:dyDescent="0.25"/>
    <row r="92" spans="1:13" ht="15.75" customHeight="1" x14ac:dyDescent="0.25"/>
    <row r="93" spans="1:13" ht="15.75" customHeight="1" x14ac:dyDescent="0.25"/>
    <row r="94" spans="1:13" ht="15.75" customHeight="1" x14ac:dyDescent="0.25"/>
    <row r="95" spans="1:13" ht="15.75" customHeight="1" x14ac:dyDescent="0.25"/>
    <row r="96" spans="1:13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</sheetData>
  <sortState ref="A5:A86">
    <sortCondition ref="A5"/>
  </sortState>
  <dataValidations count="1">
    <dataValidation type="list" allowBlank="1" showErrorMessage="1" sqref="M5:M86">
      <formula1>"победитель,призер,участник"</formula1>
    </dataValidation>
  </dataValidation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5"/>
  <sheetViews>
    <sheetView workbookViewId="0">
      <pane ySplit="3" topLeftCell="A4" activePane="bottomLeft" state="frozen"/>
      <selection pane="bottomLeft" activeCell="Q22" sqref="Q22"/>
    </sheetView>
  </sheetViews>
  <sheetFormatPr defaultColWidth="14.42578125" defaultRowHeight="15" customHeight="1" x14ac:dyDescent="0.25"/>
  <cols>
    <col min="1" max="1" width="6.28515625" customWidth="1"/>
    <col min="2" max="2" width="19.85546875" customWidth="1"/>
    <col min="3" max="3" width="16.7109375" customWidth="1"/>
    <col min="4" max="5" width="9.140625" customWidth="1"/>
    <col min="6" max="6" width="13.28515625" customWidth="1"/>
    <col min="7" max="7" width="17.28515625" customWidth="1"/>
    <col min="8" max="12" width="12" customWidth="1"/>
    <col min="13" max="13" width="13.28515625" customWidth="1"/>
    <col min="14" max="14" width="9.140625" customWidth="1"/>
  </cols>
  <sheetData>
    <row r="1" spans="1:14" ht="15.75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</row>
    <row r="2" spans="1:14" ht="15.75" customHeight="1" x14ac:dyDescent="0.3">
      <c r="A2" s="3"/>
      <c r="B2" s="27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</row>
    <row r="3" spans="1:14" ht="15.75" customHeight="1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</row>
    <row r="4" spans="1:14" ht="31.5" x14ac:dyDescent="0.2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109</v>
      </c>
      <c r="K4" s="7" t="s">
        <v>182</v>
      </c>
      <c r="L4" s="5" t="s">
        <v>10</v>
      </c>
      <c r="M4" s="5" t="s">
        <v>11</v>
      </c>
      <c r="N4" s="8">
        <v>31</v>
      </c>
    </row>
    <row r="5" spans="1:14" ht="15.75" customHeight="1" x14ac:dyDescent="0.25">
      <c r="A5" s="54">
        <v>1</v>
      </c>
      <c r="B5" s="56" t="s">
        <v>272</v>
      </c>
      <c r="C5" s="56" t="s">
        <v>17</v>
      </c>
      <c r="D5" s="56">
        <v>393</v>
      </c>
      <c r="E5" s="61" t="s">
        <v>260</v>
      </c>
      <c r="F5" s="56">
        <v>3</v>
      </c>
      <c r="G5" s="56">
        <v>7.5</v>
      </c>
      <c r="H5" s="56">
        <v>6</v>
      </c>
      <c r="I5" s="56">
        <v>5</v>
      </c>
      <c r="J5" s="56">
        <v>4</v>
      </c>
      <c r="K5" s="56">
        <v>1</v>
      </c>
      <c r="L5" s="55">
        <f t="shared" ref="L5:L36" si="0">SUM(F5:K5)</f>
        <v>26.5</v>
      </c>
      <c r="M5" s="57" t="s">
        <v>471</v>
      </c>
      <c r="N5" s="1"/>
    </row>
    <row r="6" spans="1:14" ht="15.75" customHeight="1" x14ac:dyDescent="0.25">
      <c r="A6" s="54">
        <v>2</v>
      </c>
      <c r="B6" s="56" t="s">
        <v>291</v>
      </c>
      <c r="C6" s="56" t="s">
        <v>13</v>
      </c>
      <c r="D6" s="56">
        <v>248</v>
      </c>
      <c r="E6" s="62">
        <v>9</v>
      </c>
      <c r="F6" s="56">
        <v>4</v>
      </c>
      <c r="G6" s="56">
        <v>6</v>
      </c>
      <c r="H6" s="56">
        <v>6</v>
      </c>
      <c r="I6" s="56">
        <v>5</v>
      </c>
      <c r="J6" s="56">
        <v>4</v>
      </c>
      <c r="K6" s="56">
        <v>1</v>
      </c>
      <c r="L6" s="55">
        <f t="shared" si="0"/>
        <v>26</v>
      </c>
      <c r="M6" s="57" t="s">
        <v>471</v>
      </c>
      <c r="N6" s="1"/>
    </row>
    <row r="7" spans="1:14" ht="15.75" customHeight="1" x14ac:dyDescent="0.25">
      <c r="A7" s="54">
        <v>3</v>
      </c>
      <c r="B7" s="56" t="s">
        <v>309</v>
      </c>
      <c r="C7" s="56" t="s">
        <v>21</v>
      </c>
      <c r="D7" s="56">
        <v>384</v>
      </c>
      <c r="E7" s="62">
        <v>9</v>
      </c>
      <c r="F7" s="56">
        <v>5</v>
      </c>
      <c r="G7" s="56">
        <v>6</v>
      </c>
      <c r="H7" s="56">
        <v>5</v>
      </c>
      <c r="I7" s="56">
        <v>3</v>
      </c>
      <c r="J7" s="56">
        <v>2</v>
      </c>
      <c r="K7" s="56">
        <v>0</v>
      </c>
      <c r="L7" s="55">
        <f t="shared" si="0"/>
        <v>21</v>
      </c>
      <c r="M7" s="57" t="s">
        <v>472</v>
      </c>
      <c r="N7" s="1"/>
    </row>
    <row r="8" spans="1:14" ht="15.75" customHeight="1" x14ac:dyDescent="0.25">
      <c r="A8" s="54">
        <v>4</v>
      </c>
      <c r="B8" s="56" t="s">
        <v>314</v>
      </c>
      <c r="C8" s="56" t="s">
        <v>83</v>
      </c>
      <c r="D8" s="56">
        <v>248</v>
      </c>
      <c r="E8" s="62">
        <v>9</v>
      </c>
      <c r="F8" s="56">
        <v>3</v>
      </c>
      <c r="G8" s="56">
        <v>5</v>
      </c>
      <c r="H8" s="56">
        <v>6</v>
      </c>
      <c r="I8" s="56">
        <v>3</v>
      </c>
      <c r="J8" s="56">
        <v>4</v>
      </c>
      <c r="K8" s="56">
        <v>0</v>
      </c>
      <c r="L8" s="55">
        <f t="shared" si="0"/>
        <v>21</v>
      </c>
      <c r="M8" s="57" t="s">
        <v>472</v>
      </c>
      <c r="N8" s="1"/>
    </row>
    <row r="9" spans="1:14" ht="15.75" customHeight="1" x14ac:dyDescent="0.25">
      <c r="A9" s="54">
        <v>5</v>
      </c>
      <c r="B9" s="56" t="s">
        <v>266</v>
      </c>
      <c r="C9" s="56" t="s">
        <v>267</v>
      </c>
      <c r="D9" s="56">
        <v>389</v>
      </c>
      <c r="E9" s="61" t="s">
        <v>260</v>
      </c>
      <c r="F9" s="56">
        <v>3</v>
      </c>
      <c r="G9" s="56">
        <v>3.5</v>
      </c>
      <c r="H9" s="56">
        <v>5</v>
      </c>
      <c r="I9" s="56">
        <v>1</v>
      </c>
      <c r="J9" s="56">
        <v>4</v>
      </c>
      <c r="K9" s="56">
        <v>1</v>
      </c>
      <c r="L9" s="55">
        <f t="shared" si="0"/>
        <v>17.5</v>
      </c>
      <c r="M9" s="57" t="s">
        <v>472</v>
      </c>
      <c r="N9" s="1"/>
    </row>
    <row r="10" spans="1:14" ht="15.75" customHeight="1" x14ac:dyDescent="0.25">
      <c r="A10" s="54">
        <v>6</v>
      </c>
      <c r="B10" s="56" t="s">
        <v>277</v>
      </c>
      <c r="C10" s="56" t="s">
        <v>50</v>
      </c>
      <c r="D10" s="56">
        <v>284</v>
      </c>
      <c r="E10" s="61" t="s">
        <v>260</v>
      </c>
      <c r="F10" s="56">
        <v>4</v>
      </c>
      <c r="G10" s="56">
        <v>4</v>
      </c>
      <c r="H10" s="56">
        <v>5</v>
      </c>
      <c r="I10" s="56">
        <v>2</v>
      </c>
      <c r="J10" s="56">
        <v>1</v>
      </c>
      <c r="K10" s="56">
        <v>1</v>
      </c>
      <c r="L10" s="55">
        <f t="shared" si="0"/>
        <v>17</v>
      </c>
      <c r="M10" s="57" t="s">
        <v>472</v>
      </c>
      <c r="N10" s="1"/>
    </row>
    <row r="11" spans="1:14" ht="15.75" customHeight="1" x14ac:dyDescent="0.25">
      <c r="A11" s="54">
        <v>7</v>
      </c>
      <c r="B11" s="56" t="s">
        <v>281</v>
      </c>
      <c r="C11" s="56" t="s">
        <v>23</v>
      </c>
      <c r="D11" s="56">
        <v>261</v>
      </c>
      <c r="E11" s="61" t="s">
        <v>260</v>
      </c>
      <c r="F11" s="56">
        <v>2</v>
      </c>
      <c r="G11" s="56">
        <v>6</v>
      </c>
      <c r="H11" s="56">
        <v>5</v>
      </c>
      <c r="I11" s="56">
        <v>2</v>
      </c>
      <c r="J11" s="56">
        <v>1</v>
      </c>
      <c r="K11" s="56">
        <v>1</v>
      </c>
      <c r="L11" s="55">
        <f t="shared" si="0"/>
        <v>17</v>
      </c>
      <c r="M11" s="57" t="s">
        <v>472</v>
      </c>
      <c r="N11" s="1"/>
    </row>
    <row r="12" spans="1:14" ht="15.75" customHeight="1" x14ac:dyDescent="0.25">
      <c r="A12" s="54">
        <v>8</v>
      </c>
      <c r="B12" s="63" t="s">
        <v>332</v>
      </c>
      <c r="C12" s="56" t="s">
        <v>333</v>
      </c>
      <c r="D12" s="56">
        <v>284</v>
      </c>
      <c r="E12" s="62">
        <v>9</v>
      </c>
      <c r="F12" s="56">
        <v>3</v>
      </c>
      <c r="G12" s="56">
        <v>2.5</v>
      </c>
      <c r="H12" s="56">
        <v>5</v>
      </c>
      <c r="I12" s="56">
        <v>3</v>
      </c>
      <c r="J12" s="56">
        <v>3</v>
      </c>
      <c r="K12" s="56">
        <v>0</v>
      </c>
      <c r="L12" s="55">
        <f t="shared" si="0"/>
        <v>16.5</v>
      </c>
      <c r="M12" s="57" t="s">
        <v>472</v>
      </c>
      <c r="N12" s="1"/>
    </row>
    <row r="13" spans="1:14" ht="15.75" customHeight="1" x14ac:dyDescent="0.25">
      <c r="A13" s="54">
        <v>9</v>
      </c>
      <c r="B13" s="56" t="s">
        <v>288</v>
      </c>
      <c r="C13" s="56" t="s">
        <v>21</v>
      </c>
      <c r="D13" s="56">
        <v>585</v>
      </c>
      <c r="E13" s="62">
        <v>9</v>
      </c>
      <c r="F13" s="56">
        <v>1</v>
      </c>
      <c r="G13" s="56">
        <v>5</v>
      </c>
      <c r="H13" s="56">
        <v>3</v>
      </c>
      <c r="I13" s="56">
        <v>5</v>
      </c>
      <c r="J13" s="56">
        <v>1</v>
      </c>
      <c r="K13" s="56">
        <v>1</v>
      </c>
      <c r="L13" s="55">
        <f t="shared" si="0"/>
        <v>16</v>
      </c>
      <c r="M13" s="57" t="s">
        <v>472</v>
      </c>
      <c r="N13" s="1"/>
    </row>
    <row r="14" spans="1:14" ht="15.75" customHeight="1" x14ac:dyDescent="0.25">
      <c r="A14" s="54">
        <v>10</v>
      </c>
      <c r="B14" s="56" t="s">
        <v>289</v>
      </c>
      <c r="C14" s="56" t="s">
        <v>33</v>
      </c>
      <c r="D14" s="56">
        <v>392</v>
      </c>
      <c r="E14" s="62">
        <v>9</v>
      </c>
      <c r="F14" s="56">
        <v>4</v>
      </c>
      <c r="G14" s="56">
        <v>5</v>
      </c>
      <c r="H14" s="56">
        <v>2</v>
      </c>
      <c r="I14" s="56">
        <v>3</v>
      </c>
      <c r="J14" s="56">
        <v>1</v>
      </c>
      <c r="K14" s="56">
        <v>1</v>
      </c>
      <c r="L14" s="55">
        <f t="shared" si="0"/>
        <v>16</v>
      </c>
      <c r="M14" s="57" t="s">
        <v>472</v>
      </c>
      <c r="N14" s="1"/>
    </row>
    <row r="15" spans="1:14" ht="15.75" customHeight="1" x14ac:dyDescent="0.25">
      <c r="A15" s="54">
        <v>11</v>
      </c>
      <c r="B15" s="56" t="s">
        <v>306</v>
      </c>
      <c r="C15" s="56" t="s">
        <v>43</v>
      </c>
      <c r="D15" s="56">
        <v>378</v>
      </c>
      <c r="E15" s="62">
        <v>9</v>
      </c>
      <c r="F15" s="56">
        <v>2</v>
      </c>
      <c r="G15" s="56">
        <v>2</v>
      </c>
      <c r="H15" s="56">
        <v>4</v>
      </c>
      <c r="I15" s="56">
        <v>4</v>
      </c>
      <c r="J15" s="56">
        <v>3</v>
      </c>
      <c r="K15" s="56">
        <v>1</v>
      </c>
      <c r="L15" s="55">
        <f t="shared" si="0"/>
        <v>16</v>
      </c>
      <c r="M15" s="57" t="s">
        <v>472</v>
      </c>
      <c r="N15" s="1"/>
    </row>
    <row r="16" spans="1:14" ht="15.75" customHeight="1" x14ac:dyDescent="0.25">
      <c r="A16" s="54">
        <v>12</v>
      </c>
      <c r="B16" s="63" t="s">
        <v>331</v>
      </c>
      <c r="C16" s="56" t="s">
        <v>318</v>
      </c>
      <c r="D16" s="56">
        <v>389</v>
      </c>
      <c r="E16" s="62">
        <v>9</v>
      </c>
      <c r="F16" s="56">
        <v>2</v>
      </c>
      <c r="G16" s="56">
        <v>4</v>
      </c>
      <c r="H16" s="56">
        <v>5</v>
      </c>
      <c r="I16" s="56">
        <v>2</v>
      </c>
      <c r="J16" s="56">
        <v>2</v>
      </c>
      <c r="K16" s="56">
        <v>1</v>
      </c>
      <c r="L16" s="55">
        <f t="shared" si="0"/>
        <v>16</v>
      </c>
      <c r="M16" s="57" t="s">
        <v>472</v>
      </c>
      <c r="N16" s="1"/>
    </row>
    <row r="17" spans="1:14" ht="15.75" customHeight="1" x14ac:dyDescent="0.25">
      <c r="A17" s="54">
        <v>13</v>
      </c>
      <c r="B17" s="63" t="s">
        <v>329</v>
      </c>
      <c r="C17" s="56" t="s">
        <v>320</v>
      </c>
      <c r="D17" s="56">
        <v>283</v>
      </c>
      <c r="E17" s="62">
        <v>9</v>
      </c>
      <c r="F17" s="56">
        <v>2</v>
      </c>
      <c r="G17" s="56">
        <v>3.5</v>
      </c>
      <c r="H17" s="56">
        <v>5</v>
      </c>
      <c r="I17" s="56">
        <v>4</v>
      </c>
      <c r="J17" s="56">
        <v>0</v>
      </c>
      <c r="K17" s="56">
        <v>0</v>
      </c>
      <c r="L17" s="55">
        <f t="shared" si="0"/>
        <v>14.5</v>
      </c>
      <c r="M17" s="57" t="s">
        <v>472</v>
      </c>
      <c r="N17" s="1"/>
    </row>
    <row r="18" spans="1:14" ht="15.75" customHeight="1" x14ac:dyDescent="0.25">
      <c r="A18" s="54">
        <v>14</v>
      </c>
      <c r="B18" s="63" t="s">
        <v>330</v>
      </c>
      <c r="C18" s="56" t="s">
        <v>326</v>
      </c>
      <c r="D18" s="56">
        <v>392</v>
      </c>
      <c r="E18" s="62">
        <v>9</v>
      </c>
      <c r="F18" s="56">
        <v>2</v>
      </c>
      <c r="G18" s="56">
        <v>2.5</v>
      </c>
      <c r="H18" s="56">
        <v>5</v>
      </c>
      <c r="I18" s="56">
        <v>2</v>
      </c>
      <c r="J18" s="56">
        <v>3</v>
      </c>
      <c r="K18" s="56">
        <v>0</v>
      </c>
      <c r="L18" s="55">
        <f t="shared" si="0"/>
        <v>14.5</v>
      </c>
      <c r="M18" s="57" t="s">
        <v>472</v>
      </c>
      <c r="N18" s="1"/>
    </row>
    <row r="19" spans="1:14" ht="15.75" customHeight="1" x14ac:dyDescent="0.25">
      <c r="A19" s="54">
        <v>15</v>
      </c>
      <c r="B19" s="56" t="s">
        <v>278</v>
      </c>
      <c r="C19" s="56" t="s">
        <v>19</v>
      </c>
      <c r="D19" s="56">
        <v>378</v>
      </c>
      <c r="E19" s="61" t="s">
        <v>260</v>
      </c>
      <c r="F19" s="56">
        <v>3</v>
      </c>
      <c r="G19" s="56">
        <v>4</v>
      </c>
      <c r="H19" s="56">
        <v>3</v>
      </c>
      <c r="I19" s="56">
        <v>2</v>
      </c>
      <c r="J19" s="56">
        <v>2</v>
      </c>
      <c r="K19" s="56">
        <v>0</v>
      </c>
      <c r="L19" s="55">
        <f t="shared" si="0"/>
        <v>14</v>
      </c>
      <c r="M19" s="57" t="s">
        <v>472</v>
      </c>
      <c r="N19" s="1"/>
    </row>
    <row r="20" spans="1:14" ht="15.75" customHeight="1" x14ac:dyDescent="0.25">
      <c r="A20" s="54">
        <v>16</v>
      </c>
      <c r="B20" s="56" t="s">
        <v>308</v>
      </c>
      <c r="C20" s="56" t="s">
        <v>23</v>
      </c>
      <c r="D20" s="56">
        <v>389</v>
      </c>
      <c r="E20" s="62">
        <v>9</v>
      </c>
      <c r="F20" s="56">
        <v>1</v>
      </c>
      <c r="G20" s="56">
        <v>7</v>
      </c>
      <c r="H20" s="56">
        <v>3</v>
      </c>
      <c r="I20" s="56">
        <v>1</v>
      </c>
      <c r="J20" s="56">
        <v>2</v>
      </c>
      <c r="K20" s="56">
        <v>0</v>
      </c>
      <c r="L20" s="55">
        <f t="shared" si="0"/>
        <v>14</v>
      </c>
      <c r="M20" s="57" t="s">
        <v>472</v>
      </c>
      <c r="N20" s="1"/>
    </row>
    <row r="21" spans="1:14" ht="15.75" customHeight="1" x14ac:dyDescent="0.25">
      <c r="A21" s="54">
        <v>17</v>
      </c>
      <c r="B21" s="56" t="s">
        <v>223</v>
      </c>
      <c r="C21" s="56" t="s">
        <v>108</v>
      </c>
      <c r="D21" s="56">
        <v>261</v>
      </c>
      <c r="E21" s="62">
        <v>9</v>
      </c>
      <c r="F21" s="56">
        <v>2</v>
      </c>
      <c r="G21" s="56">
        <v>4</v>
      </c>
      <c r="H21" s="56">
        <v>3</v>
      </c>
      <c r="I21" s="56">
        <v>4</v>
      </c>
      <c r="J21" s="56">
        <v>1</v>
      </c>
      <c r="K21" s="56">
        <v>0</v>
      </c>
      <c r="L21" s="55">
        <f t="shared" si="0"/>
        <v>14</v>
      </c>
      <c r="M21" s="57" t="s">
        <v>472</v>
      </c>
      <c r="N21" s="1"/>
    </row>
    <row r="22" spans="1:14" ht="15.75" customHeight="1" x14ac:dyDescent="0.25">
      <c r="A22" s="54">
        <v>18</v>
      </c>
      <c r="B22" s="56" t="s">
        <v>91</v>
      </c>
      <c r="C22" s="56" t="s">
        <v>23</v>
      </c>
      <c r="D22" s="56">
        <v>389</v>
      </c>
      <c r="E22" s="62">
        <v>9</v>
      </c>
      <c r="F22" s="56">
        <v>2</v>
      </c>
      <c r="G22" s="56">
        <v>2</v>
      </c>
      <c r="H22" s="56">
        <v>3</v>
      </c>
      <c r="I22" s="56">
        <v>5</v>
      </c>
      <c r="J22" s="56">
        <v>1</v>
      </c>
      <c r="K22" s="56">
        <v>1</v>
      </c>
      <c r="L22" s="55">
        <f t="shared" si="0"/>
        <v>14</v>
      </c>
      <c r="M22" s="57" t="s">
        <v>472</v>
      </c>
      <c r="N22" s="1"/>
    </row>
    <row r="23" spans="1:14" ht="15.75" customHeight="1" x14ac:dyDescent="0.25">
      <c r="A23" s="54">
        <v>19</v>
      </c>
      <c r="B23" s="56" t="s">
        <v>311</v>
      </c>
      <c r="C23" s="56" t="s">
        <v>23</v>
      </c>
      <c r="D23" s="56">
        <v>393</v>
      </c>
      <c r="E23" s="62">
        <v>9</v>
      </c>
      <c r="F23" s="56">
        <v>2</v>
      </c>
      <c r="G23" s="56">
        <v>7</v>
      </c>
      <c r="H23" s="56">
        <v>3</v>
      </c>
      <c r="I23" s="56">
        <v>1</v>
      </c>
      <c r="J23" s="56">
        <v>0</v>
      </c>
      <c r="K23" s="56">
        <v>1</v>
      </c>
      <c r="L23" s="55">
        <f t="shared" si="0"/>
        <v>14</v>
      </c>
      <c r="M23" s="57" t="s">
        <v>472</v>
      </c>
      <c r="N23" s="1"/>
    </row>
    <row r="24" spans="1:14" ht="15.75" customHeight="1" x14ac:dyDescent="0.25">
      <c r="A24" s="54">
        <v>20</v>
      </c>
      <c r="B24" s="56" t="s">
        <v>312</v>
      </c>
      <c r="C24" s="56" t="s">
        <v>23</v>
      </c>
      <c r="D24" s="56">
        <v>392</v>
      </c>
      <c r="E24" s="62">
        <v>9</v>
      </c>
      <c r="F24" s="56">
        <v>3</v>
      </c>
      <c r="G24" s="56">
        <v>3</v>
      </c>
      <c r="H24" s="56">
        <v>3</v>
      </c>
      <c r="I24" s="56">
        <v>2</v>
      </c>
      <c r="J24" s="56">
        <v>1</v>
      </c>
      <c r="K24" s="56">
        <v>1</v>
      </c>
      <c r="L24" s="55">
        <f t="shared" si="0"/>
        <v>13</v>
      </c>
      <c r="M24" s="57" t="s">
        <v>472</v>
      </c>
      <c r="N24" s="1"/>
    </row>
    <row r="25" spans="1:14" ht="15.75" customHeight="1" x14ac:dyDescent="0.25">
      <c r="A25" s="54">
        <v>21</v>
      </c>
      <c r="B25" s="63" t="s">
        <v>321</v>
      </c>
      <c r="C25" s="56" t="s">
        <v>322</v>
      </c>
      <c r="D25" s="56">
        <v>506</v>
      </c>
      <c r="E25" s="62">
        <v>9</v>
      </c>
      <c r="F25" s="56">
        <v>1</v>
      </c>
      <c r="G25" s="56">
        <v>2</v>
      </c>
      <c r="H25" s="56">
        <v>5</v>
      </c>
      <c r="I25" s="56">
        <v>2</v>
      </c>
      <c r="J25" s="56">
        <v>3</v>
      </c>
      <c r="K25" s="56">
        <v>0</v>
      </c>
      <c r="L25" s="55">
        <f t="shared" si="0"/>
        <v>13</v>
      </c>
      <c r="M25" s="57" t="s">
        <v>472</v>
      </c>
      <c r="N25" s="1"/>
    </row>
    <row r="26" spans="1:14" ht="15.75" customHeight="1" x14ac:dyDescent="0.25">
      <c r="A26" s="9">
        <v>22</v>
      </c>
      <c r="B26" s="20" t="s">
        <v>343</v>
      </c>
      <c r="C26" s="20" t="s">
        <v>13</v>
      </c>
      <c r="D26" s="20">
        <v>284</v>
      </c>
      <c r="E26" s="34">
        <v>9</v>
      </c>
      <c r="F26" s="20">
        <v>3</v>
      </c>
      <c r="G26" s="20">
        <v>1.5</v>
      </c>
      <c r="H26" s="20">
        <v>3</v>
      </c>
      <c r="I26" s="20">
        <v>2</v>
      </c>
      <c r="J26" s="20">
        <v>3</v>
      </c>
      <c r="K26" s="20">
        <v>0</v>
      </c>
      <c r="L26" s="21">
        <f t="shared" si="0"/>
        <v>12.5</v>
      </c>
      <c r="M26" s="10" t="s">
        <v>470</v>
      </c>
      <c r="N26" s="1"/>
    </row>
    <row r="27" spans="1:14" ht="15.75" customHeight="1" x14ac:dyDescent="0.25">
      <c r="A27" s="9">
        <v>23</v>
      </c>
      <c r="B27" s="20" t="s">
        <v>271</v>
      </c>
      <c r="C27" s="20" t="s">
        <v>43</v>
      </c>
      <c r="D27" s="20">
        <v>393</v>
      </c>
      <c r="E27" s="33" t="s">
        <v>260</v>
      </c>
      <c r="F27" s="20">
        <v>3</v>
      </c>
      <c r="G27" s="20">
        <v>3</v>
      </c>
      <c r="H27" s="20">
        <v>2</v>
      </c>
      <c r="I27" s="20">
        <v>2</v>
      </c>
      <c r="J27" s="20">
        <v>1</v>
      </c>
      <c r="K27" s="20">
        <v>1</v>
      </c>
      <c r="L27" s="21">
        <f t="shared" si="0"/>
        <v>12</v>
      </c>
      <c r="M27" s="10" t="s">
        <v>470</v>
      </c>
      <c r="N27" s="1"/>
    </row>
    <row r="28" spans="1:14" ht="15.75" customHeight="1" x14ac:dyDescent="0.25">
      <c r="A28" s="9">
        <v>24</v>
      </c>
      <c r="B28" s="20" t="s">
        <v>287</v>
      </c>
      <c r="C28" s="20" t="s">
        <v>15</v>
      </c>
      <c r="D28" s="20">
        <v>381</v>
      </c>
      <c r="E28" s="34">
        <v>9</v>
      </c>
      <c r="F28" s="20">
        <v>4</v>
      </c>
      <c r="G28" s="20">
        <v>2</v>
      </c>
      <c r="H28" s="20">
        <v>2</v>
      </c>
      <c r="I28" s="20">
        <v>2</v>
      </c>
      <c r="J28" s="20">
        <v>2</v>
      </c>
      <c r="K28" s="20">
        <v>0</v>
      </c>
      <c r="L28" s="21">
        <f t="shared" si="0"/>
        <v>12</v>
      </c>
      <c r="M28" s="10" t="s">
        <v>470</v>
      </c>
      <c r="N28" s="1"/>
    </row>
    <row r="29" spans="1:14" ht="15.75" customHeight="1" x14ac:dyDescent="0.25">
      <c r="A29" s="9">
        <v>25</v>
      </c>
      <c r="B29" s="20" t="s">
        <v>299</v>
      </c>
      <c r="C29" s="20" t="s">
        <v>23</v>
      </c>
      <c r="D29" s="20">
        <v>261</v>
      </c>
      <c r="E29" s="34">
        <v>9</v>
      </c>
      <c r="F29" s="20">
        <v>0</v>
      </c>
      <c r="G29" s="20">
        <v>3</v>
      </c>
      <c r="H29" s="20">
        <v>5</v>
      </c>
      <c r="I29" s="20">
        <v>3</v>
      </c>
      <c r="J29" s="20">
        <v>0</v>
      </c>
      <c r="K29" s="20">
        <v>1</v>
      </c>
      <c r="L29" s="21">
        <f t="shared" si="0"/>
        <v>12</v>
      </c>
      <c r="M29" s="10" t="s">
        <v>470</v>
      </c>
      <c r="N29" s="1"/>
    </row>
    <row r="30" spans="1:14" ht="15.75" customHeight="1" x14ac:dyDescent="0.25">
      <c r="A30" s="9">
        <v>26</v>
      </c>
      <c r="B30" s="22" t="s">
        <v>290</v>
      </c>
      <c r="C30" s="22" t="s">
        <v>15</v>
      </c>
      <c r="D30" s="22">
        <v>284</v>
      </c>
      <c r="E30" s="35">
        <v>9</v>
      </c>
      <c r="F30" s="22">
        <v>1</v>
      </c>
      <c r="G30" s="22">
        <v>1.5</v>
      </c>
      <c r="H30" s="20">
        <v>4</v>
      </c>
      <c r="I30" s="20">
        <v>2</v>
      </c>
      <c r="J30" s="20">
        <v>3</v>
      </c>
      <c r="K30" s="20">
        <v>0</v>
      </c>
      <c r="L30" s="21">
        <f t="shared" si="0"/>
        <v>11.5</v>
      </c>
      <c r="M30" s="10" t="s">
        <v>470</v>
      </c>
      <c r="N30" s="1"/>
    </row>
    <row r="31" spans="1:14" ht="15" customHeight="1" x14ac:dyDescent="0.25">
      <c r="A31" s="9">
        <v>27</v>
      </c>
      <c r="B31" s="20" t="s">
        <v>301</v>
      </c>
      <c r="C31" s="20" t="s">
        <v>36</v>
      </c>
      <c r="D31" s="20">
        <v>506</v>
      </c>
      <c r="E31" s="34">
        <v>9</v>
      </c>
      <c r="F31" s="20">
        <v>3</v>
      </c>
      <c r="G31" s="20">
        <v>0.5</v>
      </c>
      <c r="H31" s="20">
        <v>3</v>
      </c>
      <c r="I31" s="20">
        <v>2</v>
      </c>
      <c r="J31" s="20">
        <v>3</v>
      </c>
      <c r="K31" s="20">
        <v>0</v>
      </c>
      <c r="L31" s="21">
        <f t="shared" si="0"/>
        <v>11.5</v>
      </c>
      <c r="M31" s="10" t="s">
        <v>470</v>
      </c>
    </row>
    <row r="32" spans="1:14" ht="15" customHeight="1" x14ac:dyDescent="0.25">
      <c r="A32" s="9">
        <v>28</v>
      </c>
      <c r="B32" s="30" t="s">
        <v>336</v>
      </c>
      <c r="C32" s="20" t="s">
        <v>337</v>
      </c>
      <c r="D32" s="20">
        <v>249</v>
      </c>
      <c r="E32" s="34">
        <v>9</v>
      </c>
      <c r="F32" s="20">
        <v>3</v>
      </c>
      <c r="G32" s="20">
        <v>2.5</v>
      </c>
      <c r="H32" s="20">
        <v>2</v>
      </c>
      <c r="I32" s="20">
        <v>1</v>
      </c>
      <c r="J32" s="20">
        <v>3</v>
      </c>
      <c r="K32" s="20">
        <v>0</v>
      </c>
      <c r="L32" s="21">
        <f t="shared" si="0"/>
        <v>11.5</v>
      </c>
      <c r="M32" s="10" t="s">
        <v>470</v>
      </c>
    </row>
    <row r="33" spans="1:13" ht="15" customHeight="1" x14ac:dyDescent="0.25">
      <c r="A33" s="9">
        <v>29</v>
      </c>
      <c r="B33" s="20" t="s">
        <v>321</v>
      </c>
      <c r="C33" s="20" t="s">
        <v>23</v>
      </c>
      <c r="D33" s="20">
        <v>506</v>
      </c>
      <c r="E33" s="34">
        <v>9</v>
      </c>
      <c r="F33" s="20">
        <v>1</v>
      </c>
      <c r="G33" s="20">
        <v>4.5</v>
      </c>
      <c r="H33" s="20">
        <v>5</v>
      </c>
      <c r="I33" s="20">
        <v>1</v>
      </c>
      <c r="J33" s="20">
        <v>0</v>
      </c>
      <c r="K33" s="20">
        <v>0</v>
      </c>
      <c r="L33" s="21">
        <f t="shared" si="0"/>
        <v>11.5</v>
      </c>
      <c r="M33" s="10" t="s">
        <v>470</v>
      </c>
    </row>
    <row r="34" spans="1:13" ht="15" customHeight="1" x14ac:dyDescent="0.25">
      <c r="A34" s="9">
        <v>30</v>
      </c>
      <c r="B34" s="20" t="s">
        <v>259</v>
      </c>
      <c r="C34" s="20" t="s">
        <v>23</v>
      </c>
      <c r="D34" s="20">
        <v>506</v>
      </c>
      <c r="E34" s="33" t="s">
        <v>260</v>
      </c>
      <c r="F34" s="20">
        <v>1</v>
      </c>
      <c r="G34" s="20">
        <v>4</v>
      </c>
      <c r="H34" s="20">
        <v>3</v>
      </c>
      <c r="I34" s="20">
        <v>2</v>
      </c>
      <c r="J34" s="20">
        <v>1</v>
      </c>
      <c r="K34" s="20">
        <v>0</v>
      </c>
      <c r="L34" s="21">
        <f t="shared" si="0"/>
        <v>11</v>
      </c>
      <c r="M34" s="10" t="s">
        <v>470</v>
      </c>
    </row>
    <row r="35" spans="1:13" ht="15" customHeight="1" x14ac:dyDescent="0.25">
      <c r="A35" s="9">
        <v>31</v>
      </c>
      <c r="B35" s="20" t="s">
        <v>268</v>
      </c>
      <c r="C35" s="20" t="s">
        <v>19</v>
      </c>
      <c r="D35" s="20">
        <v>284</v>
      </c>
      <c r="E35" s="33" t="s">
        <v>260</v>
      </c>
      <c r="F35" s="20">
        <v>4</v>
      </c>
      <c r="G35" s="20">
        <v>4</v>
      </c>
      <c r="H35" s="20">
        <v>3</v>
      </c>
      <c r="I35" s="20">
        <v>0</v>
      </c>
      <c r="J35" s="20">
        <v>0</v>
      </c>
      <c r="K35" s="20">
        <v>0</v>
      </c>
      <c r="L35" s="21">
        <f t="shared" si="0"/>
        <v>11</v>
      </c>
      <c r="M35" s="10" t="s">
        <v>470</v>
      </c>
    </row>
    <row r="36" spans="1:13" ht="15" customHeight="1" x14ac:dyDescent="0.25">
      <c r="A36" s="9">
        <v>32</v>
      </c>
      <c r="B36" s="20" t="s">
        <v>283</v>
      </c>
      <c r="C36" s="20" t="s">
        <v>23</v>
      </c>
      <c r="D36" s="20">
        <v>506</v>
      </c>
      <c r="E36" s="33" t="s">
        <v>260</v>
      </c>
      <c r="F36" s="20">
        <v>2</v>
      </c>
      <c r="G36" s="20">
        <v>4</v>
      </c>
      <c r="H36" s="20">
        <v>3</v>
      </c>
      <c r="I36" s="20">
        <v>2</v>
      </c>
      <c r="J36" s="20">
        <v>0</v>
      </c>
      <c r="K36" s="20">
        <v>0</v>
      </c>
      <c r="L36" s="21">
        <f t="shared" si="0"/>
        <v>11</v>
      </c>
      <c r="M36" s="10" t="s">
        <v>470</v>
      </c>
    </row>
    <row r="37" spans="1:13" ht="15" customHeight="1" x14ac:dyDescent="0.25">
      <c r="A37" s="9">
        <v>33</v>
      </c>
      <c r="B37" s="30" t="s">
        <v>317</v>
      </c>
      <c r="C37" s="20" t="s">
        <v>318</v>
      </c>
      <c r="D37" s="20">
        <v>261</v>
      </c>
      <c r="E37" s="34">
        <v>9</v>
      </c>
      <c r="F37" s="20">
        <v>2</v>
      </c>
      <c r="G37" s="20">
        <v>1.5</v>
      </c>
      <c r="H37" s="20">
        <v>3</v>
      </c>
      <c r="I37" s="20">
        <v>3</v>
      </c>
      <c r="J37" s="20">
        <v>0</v>
      </c>
      <c r="K37" s="20">
        <v>1</v>
      </c>
      <c r="L37" s="21">
        <f t="shared" ref="L37:L68" si="1">SUM(F37:K37)</f>
        <v>10.5</v>
      </c>
      <c r="M37" s="10" t="s">
        <v>470</v>
      </c>
    </row>
    <row r="38" spans="1:13" ht="15" customHeight="1" x14ac:dyDescent="0.25">
      <c r="A38" s="9">
        <v>34</v>
      </c>
      <c r="B38" s="20" t="s">
        <v>269</v>
      </c>
      <c r="C38" s="20" t="s">
        <v>23</v>
      </c>
      <c r="D38" s="20">
        <v>261</v>
      </c>
      <c r="E38" s="33" t="s">
        <v>260</v>
      </c>
      <c r="F38" s="20">
        <v>0</v>
      </c>
      <c r="G38" s="20">
        <v>3</v>
      </c>
      <c r="H38" s="20">
        <v>3</v>
      </c>
      <c r="I38" s="20">
        <v>2</v>
      </c>
      <c r="J38" s="20">
        <v>2</v>
      </c>
      <c r="K38" s="20">
        <v>0</v>
      </c>
      <c r="L38" s="21">
        <f t="shared" si="1"/>
        <v>10</v>
      </c>
      <c r="M38" s="10" t="s">
        <v>470</v>
      </c>
    </row>
    <row r="39" spans="1:13" ht="15" customHeight="1" x14ac:dyDescent="0.25">
      <c r="A39" s="9">
        <v>35</v>
      </c>
      <c r="B39" s="20" t="s">
        <v>467</v>
      </c>
      <c r="C39" s="20" t="s">
        <v>13</v>
      </c>
      <c r="D39" s="20">
        <v>261</v>
      </c>
      <c r="E39" s="34">
        <v>9</v>
      </c>
      <c r="F39" s="20">
        <v>1</v>
      </c>
      <c r="G39" s="20">
        <v>3</v>
      </c>
      <c r="H39" s="20">
        <v>2</v>
      </c>
      <c r="I39" s="20">
        <v>2</v>
      </c>
      <c r="J39" s="20">
        <v>2</v>
      </c>
      <c r="K39" s="20">
        <v>0</v>
      </c>
      <c r="L39" s="21">
        <f t="shared" si="1"/>
        <v>10</v>
      </c>
      <c r="M39" s="10" t="s">
        <v>470</v>
      </c>
    </row>
    <row r="40" spans="1:13" ht="15" customHeight="1" x14ac:dyDescent="0.25">
      <c r="A40" s="9">
        <v>36</v>
      </c>
      <c r="B40" s="20" t="s">
        <v>304</v>
      </c>
      <c r="C40" s="20" t="s">
        <v>13</v>
      </c>
      <c r="D40" s="20">
        <v>378</v>
      </c>
      <c r="E40" s="34">
        <v>9</v>
      </c>
      <c r="F40" s="20">
        <v>1</v>
      </c>
      <c r="G40" s="20">
        <v>1.5</v>
      </c>
      <c r="H40" s="20">
        <v>5</v>
      </c>
      <c r="I40" s="20">
        <v>1</v>
      </c>
      <c r="J40" s="20">
        <v>1</v>
      </c>
      <c r="K40" s="20">
        <v>0</v>
      </c>
      <c r="L40" s="21">
        <f t="shared" si="1"/>
        <v>9.5</v>
      </c>
      <c r="M40" s="10" t="s">
        <v>470</v>
      </c>
    </row>
    <row r="41" spans="1:13" ht="15" customHeight="1" x14ac:dyDescent="0.25">
      <c r="A41" s="9">
        <v>37</v>
      </c>
      <c r="B41" s="20" t="s">
        <v>265</v>
      </c>
      <c r="C41" s="20" t="s">
        <v>17</v>
      </c>
      <c r="D41" s="20">
        <v>284</v>
      </c>
      <c r="E41" s="33" t="s">
        <v>260</v>
      </c>
      <c r="F41" s="20">
        <v>2</v>
      </c>
      <c r="G41" s="20">
        <v>2</v>
      </c>
      <c r="H41" s="20">
        <v>1</v>
      </c>
      <c r="I41" s="20">
        <v>3</v>
      </c>
      <c r="J41" s="20">
        <v>1</v>
      </c>
      <c r="K41" s="20">
        <v>0</v>
      </c>
      <c r="L41" s="21">
        <f t="shared" si="1"/>
        <v>9</v>
      </c>
      <c r="M41" s="10" t="s">
        <v>470</v>
      </c>
    </row>
    <row r="42" spans="1:13" ht="15" customHeight="1" x14ac:dyDescent="0.25">
      <c r="A42" s="9">
        <v>38</v>
      </c>
      <c r="B42" s="20" t="s">
        <v>270</v>
      </c>
      <c r="C42" s="20" t="s">
        <v>75</v>
      </c>
      <c r="D42" s="20">
        <v>387</v>
      </c>
      <c r="E42" s="33" t="s">
        <v>260</v>
      </c>
      <c r="F42" s="20">
        <v>2</v>
      </c>
      <c r="G42" s="20">
        <v>2</v>
      </c>
      <c r="H42" s="20">
        <v>4</v>
      </c>
      <c r="I42" s="20">
        <v>0</v>
      </c>
      <c r="J42" s="20">
        <v>1</v>
      </c>
      <c r="K42" s="20">
        <v>0</v>
      </c>
      <c r="L42" s="21">
        <f t="shared" si="1"/>
        <v>9</v>
      </c>
      <c r="M42" s="10" t="s">
        <v>470</v>
      </c>
    </row>
    <row r="43" spans="1:13" ht="15" customHeight="1" x14ac:dyDescent="0.25">
      <c r="A43" s="9">
        <v>39</v>
      </c>
      <c r="B43" s="20" t="s">
        <v>273</v>
      </c>
      <c r="C43" s="20" t="s">
        <v>19</v>
      </c>
      <c r="D43" s="20">
        <v>261</v>
      </c>
      <c r="E43" s="33" t="s">
        <v>260</v>
      </c>
      <c r="F43" s="20">
        <v>1</v>
      </c>
      <c r="G43" s="20">
        <v>3</v>
      </c>
      <c r="H43" s="20">
        <v>2</v>
      </c>
      <c r="I43" s="20">
        <v>1</v>
      </c>
      <c r="J43" s="20">
        <v>1</v>
      </c>
      <c r="K43" s="20">
        <v>1</v>
      </c>
      <c r="L43" s="21">
        <f t="shared" si="1"/>
        <v>9</v>
      </c>
      <c r="M43" s="10" t="s">
        <v>470</v>
      </c>
    </row>
    <row r="44" spans="1:13" ht="15" customHeight="1" x14ac:dyDescent="0.25">
      <c r="A44" s="9">
        <v>40</v>
      </c>
      <c r="B44" s="20" t="s">
        <v>286</v>
      </c>
      <c r="C44" s="20" t="s">
        <v>23</v>
      </c>
      <c r="D44" s="20">
        <v>378</v>
      </c>
      <c r="E44" s="34">
        <v>9</v>
      </c>
      <c r="F44" s="20">
        <v>2</v>
      </c>
      <c r="G44" s="20">
        <v>3</v>
      </c>
      <c r="H44" s="20">
        <v>1</v>
      </c>
      <c r="I44" s="20">
        <v>1</v>
      </c>
      <c r="J44" s="20">
        <v>2</v>
      </c>
      <c r="K44" s="20">
        <v>0</v>
      </c>
      <c r="L44" s="21">
        <f t="shared" si="1"/>
        <v>9</v>
      </c>
      <c r="M44" s="10" t="s">
        <v>470</v>
      </c>
    </row>
    <row r="45" spans="1:13" ht="15" customHeight="1" x14ac:dyDescent="0.25">
      <c r="A45" s="9">
        <v>41</v>
      </c>
      <c r="B45" s="20" t="s">
        <v>303</v>
      </c>
      <c r="C45" s="20" t="s">
        <v>83</v>
      </c>
      <c r="D45" s="20">
        <v>378</v>
      </c>
      <c r="E45" s="34">
        <v>9</v>
      </c>
      <c r="F45" s="20">
        <v>1</v>
      </c>
      <c r="G45" s="20">
        <v>5</v>
      </c>
      <c r="H45" s="20">
        <v>2</v>
      </c>
      <c r="I45" s="20">
        <v>1</v>
      </c>
      <c r="J45" s="20">
        <v>0</v>
      </c>
      <c r="K45" s="20">
        <v>0</v>
      </c>
      <c r="L45" s="21">
        <f t="shared" si="1"/>
        <v>9</v>
      </c>
      <c r="M45" s="10" t="s">
        <v>470</v>
      </c>
    </row>
    <row r="46" spans="1:13" ht="15" customHeight="1" x14ac:dyDescent="0.25">
      <c r="A46" s="9">
        <v>42</v>
      </c>
      <c r="B46" s="20" t="s">
        <v>342</v>
      </c>
      <c r="C46" s="20" t="s">
        <v>23</v>
      </c>
      <c r="D46" s="20">
        <v>506</v>
      </c>
      <c r="E46" s="34">
        <v>9</v>
      </c>
      <c r="F46" s="20">
        <v>0</v>
      </c>
      <c r="G46" s="20">
        <v>1</v>
      </c>
      <c r="H46" s="20">
        <v>6</v>
      </c>
      <c r="I46" s="20">
        <v>2</v>
      </c>
      <c r="J46" s="20">
        <v>0</v>
      </c>
      <c r="K46" s="20">
        <v>0</v>
      </c>
      <c r="L46" s="21">
        <f t="shared" si="1"/>
        <v>9</v>
      </c>
      <c r="M46" s="10" t="s">
        <v>470</v>
      </c>
    </row>
    <row r="47" spans="1:13" ht="15" customHeight="1" x14ac:dyDescent="0.25">
      <c r="A47" s="9">
        <v>43</v>
      </c>
      <c r="B47" s="20" t="s">
        <v>261</v>
      </c>
      <c r="C47" s="20" t="s">
        <v>206</v>
      </c>
      <c r="D47" s="20">
        <v>506</v>
      </c>
      <c r="E47" s="33" t="s">
        <v>260</v>
      </c>
      <c r="F47" s="20">
        <v>1</v>
      </c>
      <c r="G47" s="20">
        <v>1.5</v>
      </c>
      <c r="H47" s="20">
        <v>4</v>
      </c>
      <c r="I47" s="20">
        <v>1</v>
      </c>
      <c r="J47" s="20">
        <v>1</v>
      </c>
      <c r="K47" s="20">
        <v>0</v>
      </c>
      <c r="L47" s="21">
        <f t="shared" si="1"/>
        <v>8.5</v>
      </c>
      <c r="M47" s="10" t="s">
        <v>470</v>
      </c>
    </row>
    <row r="48" spans="1:13" ht="15" customHeight="1" x14ac:dyDescent="0.25">
      <c r="A48" s="9">
        <v>44</v>
      </c>
      <c r="B48" s="20" t="s">
        <v>274</v>
      </c>
      <c r="C48" s="20" t="s">
        <v>21</v>
      </c>
      <c r="D48" s="20">
        <v>261</v>
      </c>
      <c r="E48" s="33" t="s">
        <v>260</v>
      </c>
      <c r="F48" s="20">
        <v>1</v>
      </c>
      <c r="G48" s="20">
        <v>1.5</v>
      </c>
      <c r="H48" s="20">
        <v>4</v>
      </c>
      <c r="I48" s="20">
        <v>2</v>
      </c>
      <c r="J48" s="20">
        <v>0</v>
      </c>
      <c r="K48" s="20">
        <v>0</v>
      </c>
      <c r="L48" s="21">
        <f t="shared" si="1"/>
        <v>8.5</v>
      </c>
      <c r="M48" s="10" t="s">
        <v>470</v>
      </c>
    </row>
    <row r="49" spans="1:13" ht="15" customHeight="1" x14ac:dyDescent="0.25">
      <c r="A49" s="9">
        <v>45</v>
      </c>
      <c r="B49" s="20" t="s">
        <v>310</v>
      </c>
      <c r="C49" s="20" t="s">
        <v>15</v>
      </c>
      <c r="D49" s="20">
        <v>506</v>
      </c>
      <c r="E49" s="34">
        <v>9</v>
      </c>
      <c r="F49" s="20">
        <v>1</v>
      </c>
      <c r="G49" s="20">
        <v>3</v>
      </c>
      <c r="H49" s="20">
        <v>2</v>
      </c>
      <c r="I49" s="20">
        <v>2</v>
      </c>
      <c r="J49" s="20">
        <v>0</v>
      </c>
      <c r="K49" s="20">
        <v>0</v>
      </c>
      <c r="L49" s="21">
        <f t="shared" si="1"/>
        <v>8</v>
      </c>
      <c r="M49" s="10" t="s">
        <v>470</v>
      </c>
    </row>
    <row r="50" spans="1:13" ht="15" customHeight="1" x14ac:dyDescent="0.25">
      <c r="A50" s="9">
        <v>46</v>
      </c>
      <c r="B50" s="20" t="s">
        <v>280</v>
      </c>
      <c r="C50" s="20" t="s">
        <v>21</v>
      </c>
      <c r="D50" s="20">
        <v>261</v>
      </c>
      <c r="E50" s="33" t="s">
        <v>260</v>
      </c>
      <c r="F50" s="20">
        <v>1</v>
      </c>
      <c r="G50" s="20">
        <v>0.5</v>
      </c>
      <c r="H50" s="20">
        <v>4</v>
      </c>
      <c r="I50" s="20">
        <v>2</v>
      </c>
      <c r="J50" s="20">
        <v>0</v>
      </c>
      <c r="K50" s="20">
        <v>0</v>
      </c>
      <c r="L50" s="21">
        <f t="shared" si="1"/>
        <v>7.5</v>
      </c>
      <c r="M50" s="10" t="s">
        <v>470</v>
      </c>
    </row>
    <row r="51" spans="1:13" ht="15" customHeight="1" x14ac:dyDescent="0.25">
      <c r="A51" s="9">
        <v>47</v>
      </c>
      <c r="B51" s="30" t="s">
        <v>325</v>
      </c>
      <c r="C51" s="20" t="s">
        <v>326</v>
      </c>
      <c r="D51" s="20">
        <v>283</v>
      </c>
      <c r="E51" s="34">
        <v>9</v>
      </c>
      <c r="F51" s="20">
        <v>0</v>
      </c>
      <c r="G51" s="20">
        <v>0.5</v>
      </c>
      <c r="H51" s="20">
        <v>3</v>
      </c>
      <c r="I51" s="20">
        <v>2</v>
      </c>
      <c r="J51" s="20">
        <v>1</v>
      </c>
      <c r="K51" s="20">
        <v>1</v>
      </c>
      <c r="L51" s="21">
        <f t="shared" si="1"/>
        <v>7.5</v>
      </c>
      <c r="M51" s="10" t="s">
        <v>470</v>
      </c>
    </row>
    <row r="52" spans="1:13" ht="15" customHeight="1" x14ac:dyDescent="0.25">
      <c r="A52" s="9">
        <v>48</v>
      </c>
      <c r="B52" s="30" t="s">
        <v>154</v>
      </c>
      <c r="C52" s="20" t="s">
        <v>335</v>
      </c>
      <c r="D52" s="20">
        <v>283</v>
      </c>
      <c r="E52" s="34">
        <v>9</v>
      </c>
      <c r="F52" s="20">
        <v>1</v>
      </c>
      <c r="G52" s="20">
        <v>1.5</v>
      </c>
      <c r="H52" s="20">
        <v>2</v>
      </c>
      <c r="I52" s="20">
        <v>2</v>
      </c>
      <c r="J52" s="20">
        <v>1</v>
      </c>
      <c r="K52" s="20">
        <v>0</v>
      </c>
      <c r="L52" s="21">
        <f t="shared" si="1"/>
        <v>7.5</v>
      </c>
      <c r="M52" s="10" t="s">
        <v>470</v>
      </c>
    </row>
    <row r="53" spans="1:13" ht="15" customHeight="1" x14ac:dyDescent="0.25">
      <c r="A53" s="9">
        <v>49</v>
      </c>
      <c r="B53" s="20" t="s">
        <v>264</v>
      </c>
      <c r="C53" s="20" t="s">
        <v>23</v>
      </c>
      <c r="D53" s="20">
        <v>506</v>
      </c>
      <c r="E53" s="33" t="s">
        <v>260</v>
      </c>
      <c r="F53" s="20">
        <v>2</v>
      </c>
      <c r="G53" s="20">
        <v>2</v>
      </c>
      <c r="H53" s="20">
        <v>2</v>
      </c>
      <c r="I53" s="20">
        <v>1</v>
      </c>
      <c r="J53" s="20">
        <v>0</v>
      </c>
      <c r="K53" s="20">
        <v>0</v>
      </c>
      <c r="L53" s="21">
        <f t="shared" si="1"/>
        <v>7</v>
      </c>
      <c r="M53" s="10" t="s">
        <v>470</v>
      </c>
    </row>
    <row r="54" spans="1:13" ht="15" customHeight="1" x14ac:dyDescent="0.25">
      <c r="A54" s="9">
        <v>50</v>
      </c>
      <c r="B54" s="20" t="s">
        <v>279</v>
      </c>
      <c r="C54" s="20" t="s">
        <v>21</v>
      </c>
      <c r="D54" s="20">
        <v>283</v>
      </c>
      <c r="E54" s="33" t="s">
        <v>260</v>
      </c>
      <c r="F54" s="20">
        <v>0</v>
      </c>
      <c r="G54" s="20">
        <v>3</v>
      </c>
      <c r="H54" s="20">
        <v>2</v>
      </c>
      <c r="I54" s="20">
        <v>0</v>
      </c>
      <c r="J54" s="20">
        <v>1</v>
      </c>
      <c r="K54" s="20">
        <v>1</v>
      </c>
      <c r="L54" s="21">
        <f t="shared" si="1"/>
        <v>7</v>
      </c>
      <c r="M54" s="10" t="s">
        <v>470</v>
      </c>
    </row>
    <row r="55" spans="1:13" ht="15" customHeight="1" x14ac:dyDescent="0.25">
      <c r="A55" s="9">
        <v>51</v>
      </c>
      <c r="B55" s="20" t="s">
        <v>295</v>
      </c>
      <c r="C55" s="20" t="s">
        <v>50</v>
      </c>
      <c r="D55" s="20">
        <v>261</v>
      </c>
      <c r="E55" s="34">
        <v>9</v>
      </c>
      <c r="F55" s="20">
        <v>0</v>
      </c>
      <c r="G55" s="20">
        <v>1</v>
      </c>
      <c r="H55" s="20">
        <v>4</v>
      </c>
      <c r="I55" s="20">
        <v>0</v>
      </c>
      <c r="J55" s="20">
        <v>1</v>
      </c>
      <c r="K55" s="20">
        <v>1</v>
      </c>
      <c r="L55" s="21">
        <f t="shared" si="1"/>
        <v>7</v>
      </c>
      <c r="M55" s="10" t="s">
        <v>470</v>
      </c>
    </row>
    <row r="56" spans="1:13" ht="15" customHeight="1" x14ac:dyDescent="0.25">
      <c r="A56" s="9">
        <v>52</v>
      </c>
      <c r="B56" s="20" t="s">
        <v>88</v>
      </c>
      <c r="C56" s="20" t="s">
        <v>83</v>
      </c>
      <c r="D56" s="20">
        <v>264</v>
      </c>
      <c r="E56" s="34">
        <v>9</v>
      </c>
      <c r="F56" s="20">
        <v>1</v>
      </c>
      <c r="G56" s="20">
        <v>2</v>
      </c>
      <c r="H56" s="20">
        <v>3</v>
      </c>
      <c r="I56" s="20">
        <v>0</v>
      </c>
      <c r="J56" s="20">
        <v>1</v>
      </c>
      <c r="K56" s="20">
        <v>0</v>
      </c>
      <c r="L56" s="21">
        <f t="shared" si="1"/>
        <v>7</v>
      </c>
      <c r="M56" s="10" t="s">
        <v>470</v>
      </c>
    </row>
    <row r="57" spans="1:13" ht="15" customHeight="1" x14ac:dyDescent="0.25">
      <c r="A57" s="9">
        <v>53</v>
      </c>
      <c r="B57" s="30" t="s">
        <v>323</v>
      </c>
      <c r="C57" s="20" t="s">
        <v>324</v>
      </c>
      <c r="D57" s="20">
        <v>504</v>
      </c>
      <c r="E57" s="34">
        <v>9</v>
      </c>
      <c r="F57" s="20">
        <v>0</v>
      </c>
      <c r="G57" s="20">
        <v>2</v>
      </c>
      <c r="H57" s="20">
        <v>2</v>
      </c>
      <c r="I57" s="20">
        <v>0</v>
      </c>
      <c r="J57" s="20">
        <v>2</v>
      </c>
      <c r="K57" s="20">
        <v>1</v>
      </c>
      <c r="L57" s="21">
        <f t="shared" si="1"/>
        <v>7</v>
      </c>
      <c r="M57" s="10" t="s">
        <v>470</v>
      </c>
    </row>
    <row r="58" spans="1:13" ht="15" customHeight="1" x14ac:dyDescent="0.25">
      <c r="A58" s="9">
        <v>54</v>
      </c>
      <c r="B58" s="20" t="s">
        <v>292</v>
      </c>
      <c r="C58" s="20" t="s">
        <v>21</v>
      </c>
      <c r="D58" s="20">
        <v>261</v>
      </c>
      <c r="E58" s="34">
        <v>9</v>
      </c>
      <c r="F58" s="20">
        <v>1</v>
      </c>
      <c r="G58" s="20">
        <v>0.5</v>
      </c>
      <c r="H58" s="20">
        <v>3</v>
      </c>
      <c r="I58" s="20">
        <v>1</v>
      </c>
      <c r="J58" s="20">
        <v>1</v>
      </c>
      <c r="K58" s="20">
        <v>0</v>
      </c>
      <c r="L58" s="21">
        <f t="shared" si="1"/>
        <v>6.5</v>
      </c>
      <c r="M58" s="10" t="s">
        <v>470</v>
      </c>
    </row>
    <row r="59" spans="1:13" ht="15" customHeight="1" x14ac:dyDescent="0.25">
      <c r="A59" s="9">
        <v>55</v>
      </c>
      <c r="B59" s="20" t="s">
        <v>307</v>
      </c>
      <c r="C59" s="20" t="s">
        <v>13</v>
      </c>
      <c r="D59" s="20">
        <v>277</v>
      </c>
      <c r="E59" s="34">
        <v>9</v>
      </c>
      <c r="F59" s="20">
        <v>0</v>
      </c>
      <c r="G59" s="20">
        <v>2.5</v>
      </c>
      <c r="H59" s="20">
        <v>1</v>
      </c>
      <c r="I59" s="20">
        <v>3</v>
      </c>
      <c r="J59" s="20">
        <v>0</v>
      </c>
      <c r="K59" s="20">
        <v>0</v>
      </c>
      <c r="L59" s="21">
        <f t="shared" si="1"/>
        <v>6.5</v>
      </c>
      <c r="M59" s="10" t="s">
        <v>470</v>
      </c>
    </row>
    <row r="60" spans="1:13" ht="15" customHeight="1" x14ac:dyDescent="0.25">
      <c r="A60" s="9">
        <v>56</v>
      </c>
      <c r="B60" s="20" t="s">
        <v>316</v>
      </c>
      <c r="C60" s="20" t="s">
        <v>55</v>
      </c>
      <c r="D60" s="20">
        <v>393</v>
      </c>
      <c r="E60" s="34">
        <v>9</v>
      </c>
      <c r="F60" s="20">
        <v>1</v>
      </c>
      <c r="G60" s="20">
        <v>3.5</v>
      </c>
      <c r="H60" s="20">
        <v>1</v>
      </c>
      <c r="I60" s="20">
        <v>1</v>
      </c>
      <c r="J60" s="20">
        <v>0</v>
      </c>
      <c r="K60" s="20">
        <v>0</v>
      </c>
      <c r="L60" s="21">
        <f t="shared" si="1"/>
        <v>6.5</v>
      </c>
      <c r="M60" s="10" t="s">
        <v>470</v>
      </c>
    </row>
    <row r="61" spans="1:13" ht="15" customHeight="1" x14ac:dyDescent="0.25">
      <c r="A61" s="9">
        <v>57</v>
      </c>
      <c r="B61" s="20" t="s">
        <v>65</v>
      </c>
      <c r="C61" s="20" t="s">
        <v>33</v>
      </c>
      <c r="D61" s="20">
        <v>264</v>
      </c>
      <c r="E61" s="33" t="s">
        <v>260</v>
      </c>
      <c r="F61" s="20">
        <v>1</v>
      </c>
      <c r="G61" s="20">
        <v>1</v>
      </c>
      <c r="H61" s="20">
        <v>2</v>
      </c>
      <c r="I61" s="20">
        <v>1</v>
      </c>
      <c r="J61" s="20">
        <v>1</v>
      </c>
      <c r="K61" s="20">
        <v>0</v>
      </c>
      <c r="L61" s="21">
        <f t="shared" si="1"/>
        <v>6</v>
      </c>
      <c r="M61" s="10" t="s">
        <v>470</v>
      </c>
    </row>
    <row r="62" spans="1:13" ht="15" customHeight="1" x14ac:dyDescent="0.25">
      <c r="A62" s="9">
        <v>58</v>
      </c>
      <c r="B62" s="20" t="s">
        <v>293</v>
      </c>
      <c r="C62" s="20" t="s">
        <v>21</v>
      </c>
      <c r="D62" s="20">
        <v>264</v>
      </c>
      <c r="E62" s="34">
        <v>9</v>
      </c>
      <c r="F62" s="20">
        <v>1</v>
      </c>
      <c r="G62" s="20">
        <v>2</v>
      </c>
      <c r="H62" s="20">
        <v>3</v>
      </c>
      <c r="I62" s="20">
        <v>0</v>
      </c>
      <c r="J62" s="20">
        <v>0</v>
      </c>
      <c r="K62" s="20">
        <v>0</v>
      </c>
      <c r="L62" s="21">
        <f t="shared" si="1"/>
        <v>6</v>
      </c>
      <c r="M62" s="10" t="s">
        <v>470</v>
      </c>
    </row>
    <row r="63" spans="1:13" ht="15" customHeight="1" x14ac:dyDescent="0.25">
      <c r="A63" s="9">
        <v>59</v>
      </c>
      <c r="B63" s="20" t="s">
        <v>294</v>
      </c>
      <c r="C63" s="20" t="s">
        <v>13</v>
      </c>
      <c r="D63" s="20">
        <v>378</v>
      </c>
      <c r="E63" s="34">
        <v>9</v>
      </c>
      <c r="F63" s="20">
        <v>0</v>
      </c>
      <c r="G63" s="20">
        <v>1</v>
      </c>
      <c r="H63" s="20">
        <v>1</v>
      </c>
      <c r="I63" s="20">
        <v>1</v>
      </c>
      <c r="J63" s="20">
        <v>3</v>
      </c>
      <c r="K63" s="20">
        <v>0</v>
      </c>
      <c r="L63" s="21">
        <f t="shared" si="1"/>
        <v>6</v>
      </c>
      <c r="M63" s="10" t="s">
        <v>470</v>
      </c>
    </row>
    <row r="64" spans="1:13" ht="15" customHeight="1" x14ac:dyDescent="0.25">
      <c r="A64" s="9">
        <v>60</v>
      </c>
      <c r="B64" s="20" t="s">
        <v>296</v>
      </c>
      <c r="C64" s="20" t="s">
        <v>23</v>
      </c>
      <c r="D64" s="20">
        <v>283</v>
      </c>
      <c r="E64" s="34">
        <v>9</v>
      </c>
      <c r="F64" s="20">
        <v>0</v>
      </c>
      <c r="G64" s="20">
        <v>4</v>
      </c>
      <c r="H64" s="20">
        <v>2</v>
      </c>
      <c r="I64" s="20">
        <v>0</v>
      </c>
      <c r="J64" s="20">
        <v>0</v>
      </c>
      <c r="K64" s="20">
        <v>0</v>
      </c>
      <c r="L64" s="21">
        <f t="shared" si="1"/>
        <v>6</v>
      </c>
      <c r="M64" s="10" t="s">
        <v>470</v>
      </c>
    </row>
    <row r="65" spans="1:13" ht="15" customHeight="1" x14ac:dyDescent="0.25">
      <c r="A65" s="9">
        <v>61</v>
      </c>
      <c r="B65" s="20" t="s">
        <v>300</v>
      </c>
      <c r="C65" s="20" t="s">
        <v>23</v>
      </c>
      <c r="D65" s="20">
        <v>264</v>
      </c>
      <c r="E65" s="34">
        <v>9</v>
      </c>
      <c r="F65" s="20">
        <v>1</v>
      </c>
      <c r="G65" s="20">
        <v>2</v>
      </c>
      <c r="H65" s="20">
        <v>3</v>
      </c>
      <c r="I65" s="20">
        <v>0</v>
      </c>
      <c r="J65" s="20">
        <v>0</v>
      </c>
      <c r="K65" s="20">
        <v>0</v>
      </c>
      <c r="L65" s="21">
        <f t="shared" si="1"/>
        <v>6</v>
      </c>
      <c r="M65" s="10" t="s">
        <v>470</v>
      </c>
    </row>
    <row r="66" spans="1:13" ht="15" customHeight="1" x14ac:dyDescent="0.25">
      <c r="A66" s="9">
        <v>62</v>
      </c>
      <c r="B66" s="31" t="s">
        <v>315</v>
      </c>
      <c r="C66" s="20" t="s">
        <v>152</v>
      </c>
      <c r="D66" s="20">
        <v>393</v>
      </c>
      <c r="E66" s="34">
        <v>9</v>
      </c>
      <c r="F66" s="20">
        <v>0</v>
      </c>
      <c r="G66" s="20">
        <v>2</v>
      </c>
      <c r="H66" s="20">
        <v>1</v>
      </c>
      <c r="I66" s="20">
        <v>0</v>
      </c>
      <c r="J66" s="20">
        <v>3</v>
      </c>
      <c r="K66" s="20">
        <v>0</v>
      </c>
      <c r="L66" s="21">
        <f t="shared" si="1"/>
        <v>6</v>
      </c>
      <c r="M66" s="10" t="s">
        <v>470</v>
      </c>
    </row>
    <row r="67" spans="1:13" ht="15" customHeight="1" x14ac:dyDescent="0.25">
      <c r="A67" s="9">
        <v>63</v>
      </c>
      <c r="B67" s="32" t="s">
        <v>334</v>
      </c>
      <c r="C67" s="20" t="s">
        <v>335</v>
      </c>
      <c r="D67" s="20">
        <v>264</v>
      </c>
      <c r="E67" s="34">
        <v>9</v>
      </c>
      <c r="F67" s="20">
        <v>1</v>
      </c>
      <c r="G67" s="20">
        <v>2</v>
      </c>
      <c r="H67" s="20">
        <v>3</v>
      </c>
      <c r="I67" s="20">
        <v>0</v>
      </c>
      <c r="J67" s="20">
        <v>0</v>
      </c>
      <c r="K67" s="20">
        <v>0</v>
      </c>
      <c r="L67" s="21">
        <f t="shared" si="1"/>
        <v>6</v>
      </c>
      <c r="M67" s="10" t="s">
        <v>470</v>
      </c>
    </row>
    <row r="68" spans="1:13" ht="15" customHeight="1" x14ac:dyDescent="0.25">
      <c r="A68" s="9">
        <v>64</v>
      </c>
      <c r="B68" s="31" t="s">
        <v>341</v>
      </c>
      <c r="C68" s="20" t="s">
        <v>36</v>
      </c>
      <c r="D68" s="20">
        <v>261</v>
      </c>
      <c r="E68" s="34">
        <v>9</v>
      </c>
      <c r="F68" s="20">
        <v>1</v>
      </c>
      <c r="G68" s="20">
        <v>0</v>
      </c>
      <c r="H68" s="20">
        <v>3</v>
      </c>
      <c r="I68" s="20">
        <v>1</v>
      </c>
      <c r="J68" s="20">
        <v>1</v>
      </c>
      <c r="K68" s="20">
        <v>0</v>
      </c>
      <c r="L68" s="21">
        <f t="shared" si="1"/>
        <v>6</v>
      </c>
      <c r="M68" s="10" t="s">
        <v>470</v>
      </c>
    </row>
    <row r="69" spans="1:13" ht="15" customHeight="1" x14ac:dyDescent="0.25">
      <c r="A69" s="9">
        <v>65</v>
      </c>
      <c r="B69" s="31" t="s">
        <v>298</v>
      </c>
      <c r="C69" s="20" t="s">
        <v>50</v>
      </c>
      <c r="D69" s="20">
        <v>261</v>
      </c>
      <c r="E69" s="34">
        <v>9</v>
      </c>
      <c r="F69" s="20">
        <v>1</v>
      </c>
      <c r="G69" s="20">
        <v>1.5</v>
      </c>
      <c r="H69" s="20">
        <v>1</v>
      </c>
      <c r="I69" s="20">
        <v>2</v>
      </c>
      <c r="J69" s="20">
        <v>0</v>
      </c>
      <c r="K69" s="20">
        <v>0</v>
      </c>
      <c r="L69" s="21">
        <f t="shared" ref="L69:L85" si="2">SUM(F69:K69)</f>
        <v>5.5</v>
      </c>
      <c r="M69" s="10" t="s">
        <v>470</v>
      </c>
    </row>
    <row r="70" spans="1:13" ht="15" customHeight="1" x14ac:dyDescent="0.25">
      <c r="A70" s="9">
        <v>66</v>
      </c>
      <c r="B70" s="31" t="s">
        <v>313</v>
      </c>
      <c r="C70" s="20" t="s">
        <v>17</v>
      </c>
      <c r="D70" s="20">
        <v>249</v>
      </c>
      <c r="E70" s="34">
        <v>9</v>
      </c>
      <c r="F70" s="20">
        <v>0</v>
      </c>
      <c r="G70" s="20">
        <v>1.5</v>
      </c>
      <c r="H70" s="20">
        <v>1</v>
      </c>
      <c r="I70" s="20">
        <v>0</v>
      </c>
      <c r="J70" s="20">
        <v>0</v>
      </c>
      <c r="K70" s="20">
        <v>3</v>
      </c>
      <c r="L70" s="21">
        <f t="shared" si="2"/>
        <v>5.5</v>
      </c>
      <c r="M70" s="10" t="s">
        <v>470</v>
      </c>
    </row>
    <row r="71" spans="1:13" ht="15" customHeight="1" x14ac:dyDescent="0.25">
      <c r="A71" s="9">
        <v>67</v>
      </c>
      <c r="B71" s="31" t="s">
        <v>263</v>
      </c>
      <c r="C71" s="20" t="s">
        <v>23</v>
      </c>
      <c r="D71" s="20">
        <v>283</v>
      </c>
      <c r="E71" s="33" t="s">
        <v>260</v>
      </c>
      <c r="F71" s="20">
        <v>0</v>
      </c>
      <c r="G71" s="20">
        <v>5</v>
      </c>
      <c r="H71" s="20">
        <v>0</v>
      </c>
      <c r="I71" s="20">
        <v>0</v>
      </c>
      <c r="J71" s="20">
        <v>0</v>
      </c>
      <c r="K71" s="20">
        <v>0</v>
      </c>
      <c r="L71" s="21">
        <f t="shared" si="2"/>
        <v>5</v>
      </c>
      <c r="M71" s="10" t="s">
        <v>470</v>
      </c>
    </row>
    <row r="72" spans="1:13" ht="15" customHeight="1" x14ac:dyDescent="0.25">
      <c r="A72" s="9">
        <v>68</v>
      </c>
      <c r="B72" s="31" t="s">
        <v>276</v>
      </c>
      <c r="C72" s="20" t="s">
        <v>19</v>
      </c>
      <c r="D72" s="20">
        <v>223</v>
      </c>
      <c r="E72" s="33" t="s">
        <v>260</v>
      </c>
      <c r="F72" s="20">
        <v>0</v>
      </c>
      <c r="G72" s="20">
        <v>0</v>
      </c>
      <c r="H72" s="20">
        <v>3</v>
      </c>
      <c r="I72" s="20">
        <v>1</v>
      </c>
      <c r="J72" s="20">
        <v>1</v>
      </c>
      <c r="K72" s="20">
        <v>0</v>
      </c>
      <c r="L72" s="21">
        <f t="shared" si="2"/>
        <v>5</v>
      </c>
      <c r="M72" s="10" t="s">
        <v>470</v>
      </c>
    </row>
    <row r="73" spans="1:13" ht="15" customHeight="1" x14ac:dyDescent="0.25">
      <c r="A73" s="9">
        <v>69</v>
      </c>
      <c r="B73" s="31" t="s">
        <v>282</v>
      </c>
      <c r="C73" s="20" t="s">
        <v>13</v>
      </c>
      <c r="D73" s="20">
        <v>378</v>
      </c>
      <c r="E73" s="33" t="s">
        <v>260</v>
      </c>
      <c r="F73" s="20">
        <v>0</v>
      </c>
      <c r="G73" s="20">
        <v>1</v>
      </c>
      <c r="H73" s="20">
        <v>0</v>
      </c>
      <c r="I73" s="20">
        <v>2</v>
      </c>
      <c r="J73" s="20">
        <v>2</v>
      </c>
      <c r="K73" s="20">
        <v>0</v>
      </c>
      <c r="L73" s="21">
        <f t="shared" si="2"/>
        <v>5</v>
      </c>
      <c r="M73" s="10" t="s">
        <v>470</v>
      </c>
    </row>
    <row r="74" spans="1:13" ht="15" customHeight="1" x14ac:dyDescent="0.25">
      <c r="A74" s="9">
        <v>70</v>
      </c>
      <c r="B74" s="31" t="s">
        <v>297</v>
      </c>
      <c r="C74" s="20" t="s">
        <v>15</v>
      </c>
      <c r="D74" s="20">
        <v>261</v>
      </c>
      <c r="E74" s="34">
        <v>9</v>
      </c>
      <c r="F74" s="20">
        <v>2</v>
      </c>
      <c r="G74" s="20">
        <v>1</v>
      </c>
      <c r="H74" s="20">
        <v>0</v>
      </c>
      <c r="I74" s="20">
        <v>2</v>
      </c>
      <c r="J74" s="20">
        <v>0</v>
      </c>
      <c r="K74" s="20">
        <v>0</v>
      </c>
      <c r="L74" s="21">
        <f t="shared" si="2"/>
        <v>5</v>
      </c>
      <c r="M74" s="10" t="s">
        <v>470</v>
      </c>
    </row>
    <row r="75" spans="1:13" ht="15" customHeight="1" x14ac:dyDescent="0.25">
      <c r="A75" s="9">
        <v>71</v>
      </c>
      <c r="B75" s="32" t="s">
        <v>319</v>
      </c>
      <c r="C75" s="20" t="s">
        <v>320</v>
      </c>
      <c r="D75" s="20">
        <v>264</v>
      </c>
      <c r="E75" s="34">
        <v>9</v>
      </c>
      <c r="F75" s="20">
        <v>0</v>
      </c>
      <c r="G75" s="20">
        <v>2</v>
      </c>
      <c r="H75" s="20">
        <v>3</v>
      </c>
      <c r="I75" s="20">
        <v>0</v>
      </c>
      <c r="J75" s="20">
        <v>0</v>
      </c>
      <c r="K75" s="20">
        <v>0</v>
      </c>
      <c r="L75" s="21">
        <f t="shared" si="2"/>
        <v>5</v>
      </c>
      <c r="M75" s="10" t="s">
        <v>470</v>
      </c>
    </row>
    <row r="76" spans="1:13" ht="15" customHeight="1" x14ac:dyDescent="0.25">
      <c r="A76" s="9">
        <v>72</v>
      </c>
      <c r="B76" s="31" t="s">
        <v>339</v>
      </c>
      <c r="C76" s="20" t="s">
        <v>83</v>
      </c>
      <c r="D76" s="20">
        <v>261</v>
      </c>
      <c r="E76" s="34">
        <v>9</v>
      </c>
      <c r="F76" s="20">
        <v>0</v>
      </c>
      <c r="G76" s="20">
        <v>2</v>
      </c>
      <c r="H76" s="20">
        <v>1</v>
      </c>
      <c r="I76" s="20">
        <v>1</v>
      </c>
      <c r="J76" s="20">
        <v>0</v>
      </c>
      <c r="K76" s="20">
        <v>1</v>
      </c>
      <c r="L76" s="21">
        <f t="shared" si="2"/>
        <v>5</v>
      </c>
      <c r="M76" s="10" t="s">
        <v>470</v>
      </c>
    </row>
    <row r="77" spans="1:13" ht="15" customHeight="1" x14ac:dyDescent="0.25">
      <c r="A77" s="9">
        <v>73</v>
      </c>
      <c r="B77" s="31" t="s">
        <v>340</v>
      </c>
      <c r="C77" s="20" t="s">
        <v>108</v>
      </c>
      <c r="D77" s="20">
        <v>283</v>
      </c>
      <c r="E77" s="34">
        <v>9</v>
      </c>
      <c r="F77" s="20">
        <v>1</v>
      </c>
      <c r="G77" s="20">
        <v>2</v>
      </c>
      <c r="H77" s="20">
        <v>2</v>
      </c>
      <c r="I77" s="20">
        <v>0</v>
      </c>
      <c r="J77" s="20">
        <v>0</v>
      </c>
      <c r="K77" s="20">
        <v>0</v>
      </c>
      <c r="L77" s="21">
        <f t="shared" si="2"/>
        <v>5</v>
      </c>
      <c r="M77" s="10" t="s">
        <v>470</v>
      </c>
    </row>
    <row r="78" spans="1:13" ht="15" customHeight="1" x14ac:dyDescent="0.25">
      <c r="A78" s="9">
        <v>74</v>
      </c>
      <c r="B78" s="31" t="s">
        <v>302</v>
      </c>
      <c r="C78" s="20" t="s">
        <v>23</v>
      </c>
      <c r="D78" s="20">
        <v>392</v>
      </c>
      <c r="E78" s="34">
        <v>9</v>
      </c>
      <c r="F78" s="20">
        <v>0</v>
      </c>
      <c r="G78" s="20">
        <v>0.5</v>
      </c>
      <c r="H78" s="20">
        <v>0</v>
      </c>
      <c r="I78" s="20">
        <v>2</v>
      </c>
      <c r="J78" s="20">
        <v>2</v>
      </c>
      <c r="K78" s="20">
        <v>0</v>
      </c>
      <c r="L78" s="21">
        <f t="shared" si="2"/>
        <v>4.5</v>
      </c>
      <c r="M78" s="10" t="s">
        <v>470</v>
      </c>
    </row>
    <row r="79" spans="1:13" ht="15" customHeight="1" x14ac:dyDescent="0.25">
      <c r="A79" s="9">
        <v>75</v>
      </c>
      <c r="B79" s="30" t="s">
        <v>327</v>
      </c>
      <c r="C79" s="20" t="s">
        <v>328</v>
      </c>
      <c r="D79" s="20">
        <v>504</v>
      </c>
      <c r="E79" s="34">
        <v>9</v>
      </c>
      <c r="F79" s="20">
        <v>1</v>
      </c>
      <c r="G79" s="20">
        <v>1.5</v>
      </c>
      <c r="H79" s="20">
        <v>0</v>
      </c>
      <c r="I79" s="20">
        <v>2</v>
      </c>
      <c r="J79" s="20">
        <v>0</v>
      </c>
      <c r="K79" s="20">
        <v>0</v>
      </c>
      <c r="L79" s="21">
        <f t="shared" si="2"/>
        <v>4.5</v>
      </c>
      <c r="M79" s="10" t="s">
        <v>470</v>
      </c>
    </row>
    <row r="80" spans="1:13" ht="15" customHeight="1" x14ac:dyDescent="0.25">
      <c r="A80" s="9">
        <v>76</v>
      </c>
      <c r="B80" s="20" t="s">
        <v>262</v>
      </c>
      <c r="C80" s="20" t="s">
        <v>83</v>
      </c>
      <c r="D80" s="20">
        <v>277</v>
      </c>
      <c r="E80" s="33" t="s">
        <v>260</v>
      </c>
      <c r="F80" s="20">
        <v>0</v>
      </c>
      <c r="G80" s="20">
        <v>1</v>
      </c>
      <c r="H80" s="20">
        <v>2</v>
      </c>
      <c r="I80" s="20">
        <v>1</v>
      </c>
      <c r="J80" s="20">
        <v>0</v>
      </c>
      <c r="K80" s="20">
        <v>0</v>
      </c>
      <c r="L80" s="21">
        <f t="shared" si="2"/>
        <v>4</v>
      </c>
      <c r="M80" s="10" t="s">
        <v>470</v>
      </c>
    </row>
    <row r="81" spans="1:13" ht="15" customHeight="1" x14ac:dyDescent="0.25">
      <c r="A81" s="9">
        <v>77</v>
      </c>
      <c r="B81" s="20" t="s">
        <v>305</v>
      </c>
      <c r="C81" s="20" t="s">
        <v>21</v>
      </c>
      <c r="D81" s="20">
        <v>261</v>
      </c>
      <c r="E81" s="34">
        <v>9</v>
      </c>
      <c r="F81" s="20">
        <v>2</v>
      </c>
      <c r="G81" s="20">
        <v>1</v>
      </c>
      <c r="H81" s="20">
        <v>0</v>
      </c>
      <c r="I81" s="20">
        <v>1</v>
      </c>
      <c r="J81" s="20">
        <v>0</v>
      </c>
      <c r="K81" s="20">
        <v>0</v>
      </c>
      <c r="L81" s="21">
        <f t="shared" si="2"/>
        <v>4</v>
      </c>
      <c r="M81" s="10" t="s">
        <v>470</v>
      </c>
    </row>
    <row r="82" spans="1:13" ht="15" customHeight="1" x14ac:dyDescent="0.25">
      <c r="A82" s="9">
        <v>78</v>
      </c>
      <c r="B82" s="20" t="s">
        <v>285</v>
      </c>
      <c r="C82" s="20" t="s">
        <v>83</v>
      </c>
      <c r="D82" s="20">
        <v>261</v>
      </c>
      <c r="E82" s="34">
        <v>9</v>
      </c>
      <c r="F82" s="20">
        <v>1</v>
      </c>
      <c r="G82" s="20">
        <v>2.5</v>
      </c>
      <c r="H82" s="20">
        <v>0</v>
      </c>
      <c r="I82" s="20">
        <v>0</v>
      </c>
      <c r="J82" s="20">
        <v>0</v>
      </c>
      <c r="K82" s="20">
        <v>0</v>
      </c>
      <c r="L82" s="21">
        <f t="shared" si="2"/>
        <v>3.5</v>
      </c>
      <c r="M82" s="10" t="s">
        <v>470</v>
      </c>
    </row>
    <row r="83" spans="1:13" ht="15" customHeight="1" x14ac:dyDescent="0.25">
      <c r="A83" s="9">
        <v>79</v>
      </c>
      <c r="B83" s="20" t="s">
        <v>284</v>
      </c>
      <c r="C83" s="20" t="s">
        <v>13</v>
      </c>
      <c r="D83" s="20">
        <v>504</v>
      </c>
      <c r="E83" s="33" t="s">
        <v>260</v>
      </c>
      <c r="F83" s="20">
        <v>1</v>
      </c>
      <c r="G83" s="20">
        <v>1</v>
      </c>
      <c r="H83" s="20">
        <v>1</v>
      </c>
      <c r="I83" s="20">
        <v>0</v>
      </c>
      <c r="J83" s="20">
        <v>0</v>
      </c>
      <c r="K83" s="20">
        <v>0</v>
      </c>
      <c r="L83" s="21">
        <f t="shared" si="2"/>
        <v>3</v>
      </c>
      <c r="M83" s="10" t="s">
        <v>470</v>
      </c>
    </row>
    <row r="84" spans="1:13" ht="15" customHeight="1" x14ac:dyDescent="0.25">
      <c r="A84" s="9">
        <v>80</v>
      </c>
      <c r="B84" s="20" t="s">
        <v>275</v>
      </c>
      <c r="C84" s="20" t="s">
        <v>13</v>
      </c>
      <c r="D84" s="20">
        <v>223</v>
      </c>
      <c r="E84" s="33" t="s">
        <v>260</v>
      </c>
      <c r="F84" s="20">
        <v>1</v>
      </c>
      <c r="G84" s="20">
        <v>0</v>
      </c>
      <c r="H84" s="20">
        <v>0</v>
      </c>
      <c r="I84" s="20">
        <v>1</v>
      </c>
      <c r="J84" s="20">
        <v>0</v>
      </c>
      <c r="K84" s="20">
        <v>0</v>
      </c>
      <c r="L84" s="21">
        <f t="shared" si="2"/>
        <v>2</v>
      </c>
      <c r="M84" s="10" t="s">
        <v>470</v>
      </c>
    </row>
    <row r="85" spans="1:13" ht="15" customHeight="1" x14ac:dyDescent="0.25">
      <c r="A85" s="9">
        <v>81</v>
      </c>
      <c r="B85" s="20" t="s">
        <v>338</v>
      </c>
      <c r="C85" s="20" t="s">
        <v>19</v>
      </c>
      <c r="D85" s="20">
        <v>264</v>
      </c>
      <c r="E85" s="34">
        <v>9</v>
      </c>
      <c r="F85" s="20">
        <v>0</v>
      </c>
      <c r="G85" s="20">
        <v>0.5</v>
      </c>
      <c r="H85" s="20">
        <v>0</v>
      </c>
      <c r="I85" s="20">
        <v>0</v>
      </c>
      <c r="J85" s="20">
        <v>0</v>
      </c>
      <c r="K85" s="20">
        <v>0</v>
      </c>
      <c r="L85" s="21">
        <f t="shared" si="2"/>
        <v>0.5</v>
      </c>
      <c r="M85" s="10" t="s">
        <v>470</v>
      </c>
    </row>
    <row r="86" spans="1:13" ht="15.75" customHeight="1" x14ac:dyDescent="0.25"/>
    <row r="87" spans="1:13" ht="15.75" customHeight="1" x14ac:dyDescent="0.25"/>
    <row r="88" spans="1:13" ht="15.75" customHeight="1" x14ac:dyDescent="0.25"/>
    <row r="89" spans="1:13" ht="15.75" customHeight="1" x14ac:dyDescent="0.25"/>
    <row r="90" spans="1:13" ht="15.75" customHeight="1" x14ac:dyDescent="0.25"/>
    <row r="91" spans="1:13" ht="15.75" customHeight="1" x14ac:dyDescent="0.25"/>
    <row r="92" spans="1:13" ht="15.75" customHeight="1" x14ac:dyDescent="0.25"/>
    <row r="93" spans="1:13" ht="15.75" customHeight="1" x14ac:dyDescent="0.25"/>
    <row r="94" spans="1:13" ht="15.75" customHeight="1" x14ac:dyDescent="0.25"/>
    <row r="95" spans="1:13" ht="15.75" customHeight="1" x14ac:dyDescent="0.25"/>
    <row r="96" spans="1:13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</sheetData>
  <sortState ref="B5:L86">
    <sortCondition descending="1" ref="L5:L86"/>
  </sortState>
  <dataValidations count="1">
    <dataValidation type="list" allowBlank="1" showErrorMessage="1" sqref="M5:M85">
      <formula1>"победитель,призер,участник"</formula1>
    </dataValidation>
  </dataValidation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0"/>
  <sheetViews>
    <sheetView tabSelected="1" zoomScale="75" zoomScaleNormal="75" workbookViewId="0">
      <pane ySplit="3" topLeftCell="A43" activePane="bottomLeft" state="frozen"/>
      <selection pane="bottomLeft" activeCell="T27" sqref="T27"/>
    </sheetView>
  </sheetViews>
  <sheetFormatPr defaultColWidth="14.42578125" defaultRowHeight="15" customHeight="1" x14ac:dyDescent="0.25"/>
  <cols>
    <col min="1" max="1" width="6.28515625" customWidth="1"/>
    <col min="2" max="2" width="19.85546875" customWidth="1"/>
    <col min="3" max="3" width="16.7109375" customWidth="1"/>
    <col min="4" max="5" width="9.140625" customWidth="1"/>
    <col min="6" max="6" width="13.28515625" customWidth="1"/>
    <col min="7" max="7" width="17.28515625" customWidth="1"/>
    <col min="8" max="14" width="12" customWidth="1"/>
    <col min="15" max="15" width="13" customWidth="1"/>
    <col min="16" max="16" width="9.140625" customWidth="1"/>
  </cols>
  <sheetData>
    <row r="1" spans="1:16" ht="15.75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customHeight="1" x14ac:dyDescent="0.3">
      <c r="A2" s="3"/>
      <c r="B2" s="27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5.75" customHeight="1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1.5" x14ac:dyDescent="0.2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109</v>
      </c>
      <c r="K4" s="7" t="s">
        <v>182</v>
      </c>
      <c r="L4" s="7" t="s">
        <v>344</v>
      </c>
      <c r="M4" s="7" t="s">
        <v>345</v>
      </c>
      <c r="N4" s="5" t="s">
        <v>10</v>
      </c>
      <c r="O4" s="5" t="s">
        <v>11</v>
      </c>
      <c r="P4" s="8">
        <v>44</v>
      </c>
    </row>
    <row r="5" spans="1:16" ht="15.75" customHeight="1" x14ac:dyDescent="0.25">
      <c r="A5" s="54">
        <v>1</v>
      </c>
      <c r="B5" s="56" t="s">
        <v>347</v>
      </c>
      <c r="C5" s="56" t="s">
        <v>335</v>
      </c>
      <c r="D5" s="56">
        <v>654</v>
      </c>
      <c r="E5" s="62">
        <v>10</v>
      </c>
      <c r="F5" s="56">
        <v>2</v>
      </c>
      <c r="G5" s="56">
        <v>4.5</v>
      </c>
      <c r="H5" s="56">
        <v>6</v>
      </c>
      <c r="I5" s="56">
        <v>9</v>
      </c>
      <c r="J5" s="56">
        <v>5</v>
      </c>
      <c r="K5" s="56">
        <v>0</v>
      </c>
      <c r="L5" s="56">
        <v>4</v>
      </c>
      <c r="M5" s="56">
        <v>2</v>
      </c>
      <c r="N5" s="55">
        <f t="shared" ref="N5:N12" si="0">SUM(F5:M5)</f>
        <v>32.5</v>
      </c>
      <c r="O5" s="57" t="s">
        <v>471</v>
      </c>
      <c r="P5" s="1"/>
    </row>
    <row r="6" spans="1:16" ht="15.75" customHeight="1" x14ac:dyDescent="0.25">
      <c r="A6" s="54">
        <v>2</v>
      </c>
      <c r="B6" s="56" t="s">
        <v>358</v>
      </c>
      <c r="C6" s="56" t="s">
        <v>359</v>
      </c>
      <c r="D6" s="56">
        <v>261</v>
      </c>
      <c r="E6" s="62">
        <v>10</v>
      </c>
      <c r="F6" s="56">
        <v>2</v>
      </c>
      <c r="G6" s="56">
        <v>4</v>
      </c>
      <c r="H6" s="56">
        <v>4</v>
      </c>
      <c r="I6" s="56">
        <v>7.5</v>
      </c>
      <c r="J6" s="56">
        <v>6</v>
      </c>
      <c r="K6" s="56">
        <v>2</v>
      </c>
      <c r="L6" s="56">
        <v>4</v>
      </c>
      <c r="M6" s="56">
        <v>2</v>
      </c>
      <c r="N6" s="55">
        <f t="shared" si="0"/>
        <v>31.5</v>
      </c>
      <c r="O6" s="57" t="s">
        <v>471</v>
      </c>
      <c r="P6" s="1"/>
    </row>
    <row r="7" spans="1:16" ht="15.75" customHeight="1" x14ac:dyDescent="0.25">
      <c r="A7" s="54">
        <v>3</v>
      </c>
      <c r="B7" s="56" t="s">
        <v>347</v>
      </c>
      <c r="C7" s="56" t="s">
        <v>256</v>
      </c>
      <c r="D7" s="56">
        <v>654</v>
      </c>
      <c r="E7" s="62">
        <v>10</v>
      </c>
      <c r="F7" s="56">
        <v>2</v>
      </c>
      <c r="G7" s="56">
        <v>3.5</v>
      </c>
      <c r="H7" s="56">
        <v>5</v>
      </c>
      <c r="I7" s="56">
        <v>8</v>
      </c>
      <c r="J7" s="56">
        <v>4.5</v>
      </c>
      <c r="K7" s="56">
        <v>2</v>
      </c>
      <c r="L7" s="56">
        <v>4</v>
      </c>
      <c r="M7" s="56">
        <v>2</v>
      </c>
      <c r="N7" s="55">
        <f t="shared" si="0"/>
        <v>31</v>
      </c>
      <c r="O7" s="57" t="s">
        <v>472</v>
      </c>
      <c r="P7" s="1"/>
    </row>
    <row r="8" spans="1:16" ht="15.75" customHeight="1" x14ac:dyDescent="0.25">
      <c r="A8" s="54">
        <v>4</v>
      </c>
      <c r="B8" s="56" t="s">
        <v>367</v>
      </c>
      <c r="C8" s="56" t="s">
        <v>328</v>
      </c>
      <c r="D8" s="56">
        <v>261</v>
      </c>
      <c r="E8" s="62">
        <v>10</v>
      </c>
      <c r="F8" s="56">
        <v>1</v>
      </c>
      <c r="G8" s="56">
        <v>3.5</v>
      </c>
      <c r="H8" s="56">
        <v>4</v>
      </c>
      <c r="I8" s="56">
        <v>7.5</v>
      </c>
      <c r="J8" s="56">
        <v>7</v>
      </c>
      <c r="K8" s="56">
        <v>2</v>
      </c>
      <c r="L8" s="56">
        <v>4</v>
      </c>
      <c r="M8" s="56">
        <v>2</v>
      </c>
      <c r="N8" s="55">
        <f t="shared" si="0"/>
        <v>31</v>
      </c>
      <c r="O8" s="57" t="s">
        <v>472</v>
      </c>
      <c r="P8" s="1"/>
    </row>
    <row r="9" spans="1:16" ht="15.75" customHeight="1" x14ac:dyDescent="0.25">
      <c r="A9" s="54">
        <v>5</v>
      </c>
      <c r="B9" s="56" t="s">
        <v>352</v>
      </c>
      <c r="C9" s="56" t="s">
        <v>322</v>
      </c>
      <c r="D9" s="56">
        <v>261</v>
      </c>
      <c r="E9" s="62">
        <v>10</v>
      </c>
      <c r="F9" s="56">
        <v>0</v>
      </c>
      <c r="G9" s="56">
        <v>3</v>
      </c>
      <c r="H9" s="56">
        <v>5</v>
      </c>
      <c r="I9" s="56">
        <v>7.5</v>
      </c>
      <c r="J9" s="56">
        <v>7</v>
      </c>
      <c r="K9" s="56">
        <v>2</v>
      </c>
      <c r="L9" s="56">
        <v>4</v>
      </c>
      <c r="M9" s="56">
        <v>2</v>
      </c>
      <c r="N9" s="55">
        <f t="shared" si="0"/>
        <v>30.5</v>
      </c>
      <c r="O9" s="57" t="s">
        <v>472</v>
      </c>
      <c r="P9" s="1"/>
    </row>
    <row r="10" spans="1:16" ht="15.75" customHeight="1" x14ac:dyDescent="0.25">
      <c r="A10" s="54">
        <v>6</v>
      </c>
      <c r="B10" s="56" t="s">
        <v>396</v>
      </c>
      <c r="C10" s="56" t="s">
        <v>324</v>
      </c>
      <c r="D10" s="56">
        <v>386</v>
      </c>
      <c r="E10" s="62">
        <v>10</v>
      </c>
      <c r="F10" s="56">
        <v>3</v>
      </c>
      <c r="G10" s="56">
        <v>2</v>
      </c>
      <c r="H10" s="56">
        <v>3</v>
      </c>
      <c r="I10" s="56">
        <v>9</v>
      </c>
      <c r="J10" s="56">
        <v>3.5</v>
      </c>
      <c r="K10" s="56">
        <v>2</v>
      </c>
      <c r="L10" s="56">
        <v>5</v>
      </c>
      <c r="M10" s="56">
        <v>2</v>
      </c>
      <c r="N10" s="55">
        <f t="shared" si="0"/>
        <v>29.5</v>
      </c>
      <c r="O10" s="57" t="s">
        <v>472</v>
      </c>
      <c r="P10" s="1"/>
    </row>
    <row r="11" spans="1:16" ht="15.75" customHeight="1" x14ac:dyDescent="0.25">
      <c r="A11" s="54">
        <v>7</v>
      </c>
      <c r="B11" s="56" t="s">
        <v>393</v>
      </c>
      <c r="C11" s="56" t="s">
        <v>318</v>
      </c>
      <c r="D11" s="56">
        <v>261</v>
      </c>
      <c r="E11" s="62">
        <v>10</v>
      </c>
      <c r="F11" s="56">
        <v>2</v>
      </c>
      <c r="G11" s="56">
        <v>2</v>
      </c>
      <c r="H11" s="56">
        <v>5</v>
      </c>
      <c r="I11" s="56">
        <v>6.5</v>
      </c>
      <c r="J11" s="56">
        <v>5</v>
      </c>
      <c r="K11" s="56">
        <v>2</v>
      </c>
      <c r="L11" s="56">
        <v>4</v>
      </c>
      <c r="M11" s="56">
        <v>2</v>
      </c>
      <c r="N11" s="55">
        <f t="shared" si="0"/>
        <v>28.5</v>
      </c>
      <c r="O11" s="57" t="s">
        <v>472</v>
      </c>
      <c r="P11" s="1"/>
    </row>
    <row r="12" spans="1:16" ht="15.75" customHeight="1" x14ac:dyDescent="0.25">
      <c r="A12" s="54">
        <v>8</v>
      </c>
      <c r="B12" s="56" t="s">
        <v>361</v>
      </c>
      <c r="C12" s="56" t="s">
        <v>318</v>
      </c>
      <c r="D12" s="56">
        <v>504</v>
      </c>
      <c r="E12" s="62">
        <v>10</v>
      </c>
      <c r="F12" s="56">
        <v>2</v>
      </c>
      <c r="G12" s="56">
        <v>3.5</v>
      </c>
      <c r="H12" s="56">
        <v>3</v>
      </c>
      <c r="I12" s="56">
        <v>8.5</v>
      </c>
      <c r="J12" s="56">
        <v>4.5</v>
      </c>
      <c r="K12" s="56">
        <v>0</v>
      </c>
      <c r="L12" s="56">
        <v>3</v>
      </c>
      <c r="M12" s="56">
        <v>0</v>
      </c>
      <c r="N12" s="55">
        <f t="shared" si="0"/>
        <v>24.5</v>
      </c>
      <c r="O12" s="57" t="s">
        <v>472</v>
      </c>
      <c r="P12" s="1"/>
    </row>
    <row r="13" spans="1:16" ht="15.75" customHeight="1" x14ac:dyDescent="0.25">
      <c r="A13" s="54">
        <v>9</v>
      </c>
      <c r="B13" s="56" t="s">
        <v>382</v>
      </c>
      <c r="C13" s="56" t="s">
        <v>335</v>
      </c>
      <c r="D13" s="56">
        <v>378</v>
      </c>
      <c r="E13" s="62">
        <v>10</v>
      </c>
      <c r="F13" s="56">
        <v>3</v>
      </c>
      <c r="G13" s="56">
        <v>2.5</v>
      </c>
      <c r="H13" s="56">
        <v>5</v>
      </c>
      <c r="I13" s="56">
        <v>7.5</v>
      </c>
      <c r="J13" s="56">
        <v>2.5</v>
      </c>
      <c r="K13" s="56">
        <v>0</v>
      </c>
      <c r="L13" s="56">
        <v>4</v>
      </c>
      <c r="M13" s="56">
        <v>0</v>
      </c>
      <c r="N13" s="55">
        <f>SUM(F13:L13)</f>
        <v>24.5</v>
      </c>
      <c r="O13" s="57" t="s">
        <v>472</v>
      </c>
      <c r="P13" s="1"/>
    </row>
    <row r="14" spans="1:16" ht="15.75" customHeight="1" x14ac:dyDescent="0.25">
      <c r="A14" s="54">
        <v>10</v>
      </c>
      <c r="B14" s="56" t="s">
        <v>383</v>
      </c>
      <c r="C14" s="56" t="s">
        <v>326</v>
      </c>
      <c r="D14" s="56">
        <v>264</v>
      </c>
      <c r="E14" s="62">
        <v>10</v>
      </c>
      <c r="F14" s="56">
        <v>3</v>
      </c>
      <c r="G14" s="56">
        <v>3.5</v>
      </c>
      <c r="H14" s="56">
        <v>3</v>
      </c>
      <c r="I14" s="56">
        <v>8</v>
      </c>
      <c r="J14" s="56">
        <v>3.5</v>
      </c>
      <c r="K14" s="56">
        <v>0</v>
      </c>
      <c r="L14" s="56">
        <v>2</v>
      </c>
      <c r="M14" s="56">
        <v>0</v>
      </c>
      <c r="N14" s="55">
        <f t="shared" ref="N14:N22" si="1">SUM(F14:M14)</f>
        <v>23</v>
      </c>
      <c r="O14" s="57" t="s">
        <v>472</v>
      </c>
      <c r="P14" s="1"/>
    </row>
    <row r="15" spans="1:16" ht="15.75" customHeight="1" x14ac:dyDescent="0.25">
      <c r="A15" s="54">
        <v>11</v>
      </c>
      <c r="B15" s="56" t="s">
        <v>391</v>
      </c>
      <c r="C15" s="56" t="s">
        <v>318</v>
      </c>
      <c r="D15" s="56">
        <v>283</v>
      </c>
      <c r="E15" s="62">
        <v>10</v>
      </c>
      <c r="F15" s="56">
        <v>1</v>
      </c>
      <c r="G15" s="56">
        <v>3</v>
      </c>
      <c r="H15" s="56">
        <v>3</v>
      </c>
      <c r="I15" s="56">
        <v>7</v>
      </c>
      <c r="J15" s="56">
        <v>5</v>
      </c>
      <c r="K15" s="56">
        <v>0</v>
      </c>
      <c r="L15" s="56">
        <v>2</v>
      </c>
      <c r="M15" s="56">
        <v>2</v>
      </c>
      <c r="N15" s="55">
        <f t="shared" si="1"/>
        <v>23</v>
      </c>
      <c r="O15" s="57" t="s">
        <v>472</v>
      </c>
      <c r="P15" s="1"/>
    </row>
    <row r="16" spans="1:16" ht="15.75" customHeight="1" x14ac:dyDescent="0.25">
      <c r="A16" s="54">
        <v>12</v>
      </c>
      <c r="B16" s="56" t="s">
        <v>346</v>
      </c>
      <c r="C16" s="56" t="s">
        <v>318</v>
      </c>
      <c r="D16" s="56">
        <v>261</v>
      </c>
      <c r="E16" s="62">
        <v>10</v>
      </c>
      <c r="F16" s="56">
        <v>2</v>
      </c>
      <c r="G16" s="56">
        <v>0</v>
      </c>
      <c r="H16" s="56">
        <v>4</v>
      </c>
      <c r="I16" s="56">
        <v>5.5</v>
      </c>
      <c r="J16" s="56">
        <v>6.5</v>
      </c>
      <c r="K16" s="56">
        <v>2</v>
      </c>
      <c r="L16" s="56">
        <v>0</v>
      </c>
      <c r="M16" s="56">
        <v>2</v>
      </c>
      <c r="N16" s="55">
        <f t="shared" si="1"/>
        <v>22</v>
      </c>
      <c r="O16" s="57" t="s">
        <v>472</v>
      </c>
      <c r="P16" s="1"/>
    </row>
    <row r="17" spans="1:16" ht="15.75" customHeight="1" x14ac:dyDescent="0.25">
      <c r="A17" s="54">
        <v>13</v>
      </c>
      <c r="B17" s="56" t="s">
        <v>379</v>
      </c>
      <c r="C17" s="56" t="s">
        <v>380</v>
      </c>
      <c r="D17" s="56">
        <v>261</v>
      </c>
      <c r="E17" s="62">
        <v>10</v>
      </c>
      <c r="F17" s="56">
        <v>2</v>
      </c>
      <c r="G17" s="56">
        <v>2.5</v>
      </c>
      <c r="H17" s="56">
        <v>3</v>
      </c>
      <c r="I17" s="56">
        <v>6</v>
      </c>
      <c r="J17" s="56">
        <v>4.5</v>
      </c>
      <c r="K17" s="56">
        <v>2</v>
      </c>
      <c r="L17" s="56">
        <v>1</v>
      </c>
      <c r="M17" s="56">
        <v>0</v>
      </c>
      <c r="N17" s="55">
        <f t="shared" si="1"/>
        <v>21</v>
      </c>
      <c r="O17" s="57" t="s">
        <v>472</v>
      </c>
      <c r="P17" s="1"/>
    </row>
    <row r="18" spans="1:16" ht="15.75" customHeight="1" x14ac:dyDescent="0.25">
      <c r="A18" s="54">
        <v>14</v>
      </c>
      <c r="B18" s="56" t="s">
        <v>395</v>
      </c>
      <c r="C18" s="56" t="s">
        <v>318</v>
      </c>
      <c r="D18" s="56">
        <v>608</v>
      </c>
      <c r="E18" s="62">
        <v>10</v>
      </c>
      <c r="F18" s="56">
        <v>1</v>
      </c>
      <c r="G18" s="56">
        <v>1</v>
      </c>
      <c r="H18" s="56">
        <v>4</v>
      </c>
      <c r="I18" s="56">
        <v>6</v>
      </c>
      <c r="J18" s="56">
        <v>4</v>
      </c>
      <c r="K18" s="56">
        <v>2</v>
      </c>
      <c r="L18" s="56">
        <v>3</v>
      </c>
      <c r="M18" s="56">
        <v>0</v>
      </c>
      <c r="N18" s="55">
        <f t="shared" si="1"/>
        <v>21</v>
      </c>
      <c r="O18" s="57" t="s">
        <v>472</v>
      </c>
      <c r="P18" s="1"/>
    </row>
    <row r="19" spans="1:16" ht="15.75" customHeight="1" x14ac:dyDescent="0.25">
      <c r="A19" s="54">
        <v>15</v>
      </c>
      <c r="B19" s="56" t="s">
        <v>92</v>
      </c>
      <c r="C19" s="56" t="s">
        <v>359</v>
      </c>
      <c r="D19" s="56">
        <v>387</v>
      </c>
      <c r="E19" s="62">
        <v>10</v>
      </c>
      <c r="F19" s="56">
        <v>1</v>
      </c>
      <c r="G19" s="56">
        <v>3</v>
      </c>
      <c r="H19" s="56">
        <v>2</v>
      </c>
      <c r="I19" s="56">
        <v>6</v>
      </c>
      <c r="J19" s="56">
        <v>4.5</v>
      </c>
      <c r="K19" s="56">
        <v>2</v>
      </c>
      <c r="L19" s="56">
        <v>2</v>
      </c>
      <c r="M19" s="56">
        <v>0</v>
      </c>
      <c r="N19" s="55">
        <f t="shared" si="1"/>
        <v>20.5</v>
      </c>
      <c r="O19" s="57" t="s">
        <v>472</v>
      </c>
      <c r="P19" s="1"/>
    </row>
    <row r="20" spans="1:16" ht="15.75" customHeight="1" x14ac:dyDescent="0.25">
      <c r="A20" s="54">
        <v>16</v>
      </c>
      <c r="B20" s="73" t="s">
        <v>402</v>
      </c>
      <c r="C20" s="73" t="s">
        <v>23</v>
      </c>
      <c r="D20" s="73" t="s">
        <v>401</v>
      </c>
      <c r="E20" s="74">
        <v>10</v>
      </c>
      <c r="F20" s="73">
        <v>1</v>
      </c>
      <c r="G20" s="73">
        <v>2</v>
      </c>
      <c r="H20" s="73">
        <v>4</v>
      </c>
      <c r="I20" s="73">
        <v>5</v>
      </c>
      <c r="J20" s="73">
        <v>2.5</v>
      </c>
      <c r="K20" s="73">
        <v>0</v>
      </c>
      <c r="L20" s="73">
        <v>4</v>
      </c>
      <c r="M20" s="73">
        <v>2</v>
      </c>
      <c r="N20" s="75">
        <f t="shared" si="1"/>
        <v>20.5</v>
      </c>
      <c r="O20" s="57" t="s">
        <v>472</v>
      </c>
      <c r="P20" s="1"/>
    </row>
    <row r="21" spans="1:16" ht="15.75" customHeight="1" x14ac:dyDescent="0.25">
      <c r="A21" s="54">
        <v>17</v>
      </c>
      <c r="B21" s="56" t="s">
        <v>351</v>
      </c>
      <c r="C21" s="56" t="s">
        <v>320</v>
      </c>
      <c r="D21" s="56">
        <v>504</v>
      </c>
      <c r="E21" s="62">
        <v>10</v>
      </c>
      <c r="F21" s="56">
        <v>2</v>
      </c>
      <c r="G21" s="56">
        <v>0.5</v>
      </c>
      <c r="H21" s="56">
        <v>3</v>
      </c>
      <c r="I21" s="56">
        <v>6</v>
      </c>
      <c r="J21" s="56">
        <v>3.5</v>
      </c>
      <c r="K21" s="56">
        <v>2</v>
      </c>
      <c r="L21" s="56">
        <v>3</v>
      </c>
      <c r="M21" s="56">
        <v>0</v>
      </c>
      <c r="N21" s="55">
        <f t="shared" si="1"/>
        <v>20</v>
      </c>
      <c r="O21" s="57" t="s">
        <v>472</v>
      </c>
      <c r="P21" s="1"/>
    </row>
    <row r="22" spans="1:16" ht="15.75" customHeight="1" x14ac:dyDescent="0.25">
      <c r="A22" s="54">
        <v>18</v>
      </c>
      <c r="B22" s="56" t="s">
        <v>390</v>
      </c>
      <c r="C22" s="56" t="s">
        <v>359</v>
      </c>
      <c r="D22" s="56">
        <v>378</v>
      </c>
      <c r="E22" s="62">
        <v>10</v>
      </c>
      <c r="F22" s="56">
        <v>0</v>
      </c>
      <c r="G22" s="56">
        <v>1</v>
      </c>
      <c r="H22" s="56">
        <v>4</v>
      </c>
      <c r="I22" s="56">
        <v>6</v>
      </c>
      <c r="J22" s="56">
        <v>4</v>
      </c>
      <c r="K22" s="56">
        <v>2</v>
      </c>
      <c r="L22" s="56">
        <v>3</v>
      </c>
      <c r="M22" s="56">
        <v>0</v>
      </c>
      <c r="N22" s="55">
        <f t="shared" si="1"/>
        <v>20</v>
      </c>
      <c r="O22" s="57" t="s">
        <v>472</v>
      </c>
      <c r="P22" s="1"/>
    </row>
    <row r="23" spans="1:16" ht="15.75" customHeight="1" x14ac:dyDescent="0.25">
      <c r="A23" s="54">
        <v>19</v>
      </c>
      <c r="B23" s="56" t="s">
        <v>391</v>
      </c>
      <c r="C23" s="56" t="s">
        <v>335</v>
      </c>
      <c r="D23" s="56">
        <v>283</v>
      </c>
      <c r="E23" s="62">
        <v>10</v>
      </c>
      <c r="F23" s="56">
        <v>1</v>
      </c>
      <c r="G23" s="56">
        <v>2</v>
      </c>
      <c r="H23" s="56">
        <v>3</v>
      </c>
      <c r="I23" s="56">
        <v>5</v>
      </c>
      <c r="J23" s="56">
        <v>3</v>
      </c>
      <c r="K23" s="56">
        <v>2</v>
      </c>
      <c r="L23" s="56">
        <v>4</v>
      </c>
      <c r="M23" s="56">
        <v>2</v>
      </c>
      <c r="N23" s="55">
        <f>SUM(F23:L23)</f>
        <v>20</v>
      </c>
      <c r="O23" s="57" t="s">
        <v>472</v>
      </c>
      <c r="P23" s="1"/>
    </row>
    <row r="24" spans="1:16" ht="15.75" customHeight="1" x14ac:dyDescent="0.25">
      <c r="A24" s="54">
        <v>20</v>
      </c>
      <c r="B24" s="73" t="s">
        <v>413</v>
      </c>
      <c r="C24" s="73" t="s">
        <v>23</v>
      </c>
      <c r="D24" s="73">
        <v>389</v>
      </c>
      <c r="E24" s="74">
        <v>10</v>
      </c>
      <c r="F24" s="73">
        <v>3</v>
      </c>
      <c r="G24" s="73">
        <v>2</v>
      </c>
      <c r="H24" s="73">
        <v>4</v>
      </c>
      <c r="I24" s="73">
        <v>7</v>
      </c>
      <c r="J24" s="73">
        <v>1</v>
      </c>
      <c r="K24" s="73">
        <v>0</v>
      </c>
      <c r="L24" s="73">
        <v>3</v>
      </c>
      <c r="M24" s="73">
        <v>0</v>
      </c>
      <c r="N24" s="75">
        <f t="shared" ref="N24:N71" si="2">SUM(F24:M24)</f>
        <v>20</v>
      </c>
      <c r="O24" s="57" t="s">
        <v>472</v>
      </c>
      <c r="P24" s="1"/>
    </row>
    <row r="25" spans="1:16" ht="15.75" customHeight="1" x14ac:dyDescent="0.25">
      <c r="A25" s="80">
        <v>21</v>
      </c>
      <c r="B25" s="90" t="s">
        <v>412</v>
      </c>
      <c r="C25" s="90" t="s">
        <v>55</v>
      </c>
      <c r="D25" s="90">
        <v>389</v>
      </c>
      <c r="E25" s="91">
        <v>10</v>
      </c>
      <c r="F25" s="90">
        <v>3</v>
      </c>
      <c r="G25" s="90">
        <v>1.5</v>
      </c>
      <c r="H25" s="90">
        <v>4</v>
      </c>
      <c r="I25" s="90">
        <v>7</v>
      </c>
      <c r="J25" s="90">
        <v>1</v>
      </c>
      <c r="K25" s="90">
        <v>0</v>
      </c>
      <c r="L25" s="90">
        <v>3</v>
      </c>
      <c r="M25" s="90">
        <v>0</v>
      </c>
      <c r="N25" s="92">
        <f t="shared" si="2"/>
        <v>19.5</v>
      </c>
      <c r="O25" s="83" t="s">
        <v>470</v>
      </c>
      <c r="P25" s="1"/>
    </row>
    <row r="26" spans="1:16" ht="15.75" customHeight="1" x14ac:dyDescent="0.25">
      <c r="A26" s="80">
        <v>22</v>
      </c>
      <c r="B26" s="82" t="s">
        <v>371</v>
      </c>
      <c r="C26" s="82" t="s">
        <v>337</v>
      </c>
      <c r="D26" s="82">
        <v>249</v>
      </c>
      <c r="E26" s="93">
        <v>10</v>
      </c>
      <c r="F26" s="82">
        <v>3</v>
      </c>
      <c r="G26" s="82">
        <v>3</v>
      </c>
      <c r="H26" s="82">
        <v>3</v>
      </c>
      <c r="I26" s="82">
        <v>4.5</v>
      </c>
      <c r="J26" s="82">
        <v>3.5</v>
      </c>
      <c r="K26" s="82">
        <v>0</v>
      </c>
      <c r="L26" s="82">
        <v>2</v>
      </c>
      <c r="M26" s="82">
        <v>0</v>
      </c>
      <c r="N26" s="81">
        <f t="shared" si="2"/>
        <v>19</v>
      </c>
      <c r="O26" s="83" t="s">
        <v>470</v>
      </c>
      <c r="P26" s="1"/>
    </row>
    <row r="27" spans="1:16" ht="15.75" customHeight="1" x14ac:dyDescent="0.25">
      <c r="A27" s="80">
        <v>23</v>
      </c>
      <c r="B27" s="90" t="s">
        <v>397</v>
      </c>
      <c r="C27" s="90" t="s">
        <v>318</v>
      </c>
      <c r="D27" s="90">
        <v>378</v>
      </c>
      <c r="E27" s="91">
        <v>10</v>
      </c>
      <c r="F27" s="90">
        <v>2</v>
      </c>
      <c r="G27" s="90">
        <v>0.5</v>
      </c>
      <c r="H27" s="90">
        <v>3</v>
      </c>
      <c r="I27" s="90">
        <v>5</v>
      </c>
      <c r="J27" s="90">
        <v>4.5</v>
      </c>
      <c r="K27" s="90">
        <v>0</v>
      </c>
      <c r="L27" s="90">
        <v>4</v>
      </c>
      <c r="M27" s="90">
        <v>0</v>
      </c>
      <c r="N27" s="92">
        <f t="shared" si="2"/>
        <v>19</v>
      </c>
      <c r="O27" s="83" t="s">
        <v>470</v>
      </c>
      <c r="P27" s="1"/>
    </row>
    <row r="28" spans="1:16" ht="15.75" customHeight="1" x14ac:dyDescent="0.25">
      <c r="A28" s="9">
        <v>24</v>
      </c>
      <c r="B28" s="20" t="s">
        <v>355</v>
      </c>
      <c r="C28" s="20" t="s">
        <v>326</v>
      </c>
      <c r="D28" s="20">
        <v>493</v>
      </c>
      <c r="E28" s="34">
        <v>10</v>
      </c>
      <c r="F28" s="20">
        <v>1</v>
      </c>
      <c r="G28" s="20">
        <v>1.5</v>
      </c>
      <c r="H28" s="20">
        <v>4</v>
      </c>
      <c r="I28" s="20">
        <v>6.5</v>
      </c>
      <c r="J28" s="20">
        <v>1.5</v>
      </c>
      <c r="K28" s="20">
        <v>0</v>
      </c>
      <c r="L28" s="20">
        <v>4</v>
      </c>
      <c r="M28" s="20">
        <v>0</v>
      </c>
      <c r="N28" s="21">
        <f t="shared" si="2"/>
        <v>18.5</v>
      </c>
      <c r="O28" s="10" t="s">
        <v>470</v>
      </c>
      <c r="P28" s="1"/>
    </row>
    <row r="29" spans="1:16" ht="15.75" customHeight="1" x14ac:dyDescent="0.25">
      <c r="A29" s="9">
        <v>25</v>
      </c>
      <c r="B29" s="20" t="s">
        <v>368</v>
      </c>
      <c r="C29" s="20" t="s">
        <v>326</v>
      </c>
      <c r="D29" s="20">
        <v>493</v>
      </c>
      <c r="E29" s="34">
        <v>10</v>
      </c>
      <c r="F29" s="20">
        <v>1</v>
      </c>
      <c r="G29" s="20">
        <v>1.5</v>
      </c>
      <c r="H29" s="20">
        <v>4</v>
      </c>
      <c r="I29" s="20">
        <v>6.5</v>
      </c>
      <c r="J29" s="20">
        <v>1.5</v>
      </c>
      <c r="K29" s="20">
        <v>0</v>
      </c>
      <c r="L29" s="20">
        <v>4</v>
      </c>
      <c r="M29" s="20">
        <v>0</v>
      </c>
      <c r="N29" s="21">
        <f t="shared" si="2"/>
        <v>18.5</v>
      </c>
      <c r="O29" s="10" t="s">
        <v>470</v>
      </c>
      <c r="P29" s="1"/>
    </row>
    <row r="30" spans="1:16" ht="15.75" customHeight="1" x14ac:dyDescent="0.25">
      <c r="A30" s="9">
        <v>26</v>
      </c>
      <c r="B30" s="20" t="s">
        <v>369</v>
      </c>
      <c r="C30" s="20" t="s">
        <v>335</v>
      </c>
      <c r="D30" s="20">
        <v>261</v>
      </c>
      <c r="E30" s="34">
        <v>10</v>
      </c>
      <c r="F30" s="20">
        <v>2</v>
      </c>
      <c r="G30" s="20">
        <v>1.5</v>
      </c>
      <c r="H30" s="20">
        <v>3</v>
      </c>
      <c r="I30" s="20">
        <v>5.5</v>
      </c>
      <c r="J30" s="20">
        <v>3.5</v>
      </c>
      <c r="K30" s="20">
        <v>0</v>
      </c>
      <c r="L30" s="20">
        <v>3</v>
      </c>
      <c r="M30" s="20">
        <v>0</v>
      </c>
      <c r="N30" s="21">
        <f t="shared" si="2"/>
        <v>18.5</v>
      </c>
      <c r="O30" s="10" t="s">
        <v>470</v>
      </c>
      <c r="P30" s="1"/>
    </row>
    <row r="31" spans="1:16" ht="15.75" customHeight="1" x14ac:dyDescent="0.25">
      <c r="A31" s="9">
        <v>27</v>
      </c>
      <c r="B31" s="20" t="s">
        <v>354</v>
      </c>
      <c r="C31" s="20" t="s">
        <v>337</v>
      </c>
      <c r="D31" s="20">
        <v>378</v>
      </c>
      <c r="E31" s="34">
        <v>10</v>
      </c>
      <c r="F31" s="20">
        <v>2</v>
      </c>
      <c r="G31" s="20">
        <v>2.5</v>
      </c>
      <c r="H31" s="20">
        <v>4</v>
      </c>
      <c r="I31" s="20">
        <v>6</v>
      </c>
      <c r="J31" s="20">
        <v>2.5</v>
      </c>
      <c r="K31" s="20">
        <v>0</v>
      </c>
      <c r="L31" s="20">
        <v>1</v>
      </c>
      <c r="M31" s="20">
        <v>0</v>
      </c>
      <c r="N31" s="21">
        <f t="shared" si="2"/>
        <v>18</v>
      </c>
      <c r="O31" s="10" t="s">
        <v>470</v>
      </c>
      <c r="P31" s="1"/>
    </row>
    <row r="32" spans="1:16" ht="15.75" customHeight="1" x14ac:dyDescent="0.25">
      <c r="A32" s="9">
        <v>28</v>
      </c>
      <c r="B32" s="38" t="s">
        <v>409</v>
      </c>
      <c r="C32" s="38" t="s">
        <v>23</v>
      </c>
      <c r="D32" s="38">
        <v>388</v>
      </c>
      <c r="E32" s="39">
        <v>10</v>
      </c>
      <c r="F32" s="38">
        <v>1</v>
      </c>
      <c r="G32" s="38">
        <v>1</v>
      </c>
      <c r="H32" s="36">
        <v>3</v>
      </c>
      <c r="I32" s="36">
        <v>7.5</v>
      </c>
      <c r="J32" s="36">
        <v>3.5</v>
      </c>
      <c r="K32" s="36">
        <v>0</v>
      </c>
      <c r="L32" s="36">
        <v>2</v>
      </c>
      <c r="M32" s="36">
        <v>0</v>
      </c>
      <c r="N32" s="37">
        <f t="shared" si="2"/>
        <v>18</v>
      </c>
      <c r="O32" s="83" t="s">
        <v>470</v>
      </c>
      <c r="P32" s="1"/>
    </row>
    <row r="33" spans="1:15" ht="15" customHeight="1" x14ac:dyDescent="0.25">
      <c r="A33" s="9">
        <v>29</v>
      </c>
      <c r="B33" s="20" t="s">
        <v>181</v>
      </c>
      <c r="C33" s="20" t="s">
        <v>326</v>
      </c>
      <c r="D33" s="20">
        <v>261</v>
      </c>
      <c r="E33" s="34">
        <v>10</v>
      </c>
      <c r="F33" s="20">
        <v>2</v>
      </c>
      <c r="G33" s="20">
        <v>0.5</v>
      </c>
      <c r="H33" s="20">
        <v>3</v>
      </c>
      <c r="I33" s="20">
        <v>5.5</v>
      </c>
      <c r="J33" s="20">
        <v>3.5</v>
      </c>
      <c r="K33" s="20">
        <v>0</v>
      </c>
      <c r="L33" s="20">
        <v>3</v>
      </c>
      <c r="M33" s="20">
        <v>0</v>
      </c>
      <c r="N33" s="21">
        <f t="shared" si="2"/>
        <v>17.5</v>
      </c>
      <c r="O33" s="10" t="s">
        <v>470</v>
      </c>
    </row>
    <row r="34" spans="1:15" ht="15" customHeight="1" x14ac:dyDescent="0.25">
      <c r="A34" s="9">
        <v>30</v>
      </c>
      <c r="B34" s="20" t="s">
        <v>372</v>
      </c>
      <c r="C34" s="20" t="s">
        <v>373</v>
      </c>
      <c r="D34" s="20">
        <v>249</v>
      </c>
      <c r="E34" s="34">
        <v>10</v>
      </c>
      <c r="F34" s="20">
        <v>2</v>
      </c>
      <c r="G34" s="20">
        <v>2</v>
      </c>
      <c r="H34" s="20">
        <v>4</v>
      </c>
      <c r="I34" s="20">
        <v>4</v>
      </c>
      <c r="J34" s="20">
        <v>3.5</v>
      </c>
      <c r="K34" s="20">
        <v>0</v>
      </c>
      <c r="L34" s="20">
        <v>2</v>
      </c>
      <c r="M34" s="20">
        <v>0</v>
      </c>
      <c r="N34" s="21">
        <f t="shared" si="2"/>
        <v>17.5</v>
      </c>
      <c r="O34" s="10" t="s">
        <v>470</v>
      </c>
    </row>
    <row r="35" spans="1:15" ht="15" customHeight="1" x14ac:dyDescent="0.25">
      <c r="A35" s="9">
        <v>31</v>
      </c>
      <c r="B35" s="20" t="s">
        <v>385</v>
      </c>
      <c r="C35" s="20" t="s">
        <v>322</v>
      </c>
      <c r="D35" s="20">
        <v>261</v>
      </c>
      <c r="E35" s="34">
        <v>10</v>
      </c>
      <c r="F35" s="20">
        <v>3</v>
      </c>
      <c r="G35" s="20">
        <v>3.5</v>
      </c>
      <c r="H35" s="20">
        <v>2</v>
      </c>
      <c r="I35" s="20">
        <v>4.5</v>
      </c>
      <c r="J35" s="20">
        <v>3.5</v>
      </c>
      <c r="K35" s="20">
        <v>0</v>
      </c>
      <c r="L35" s="20">
        <v>1</v>
      </c>
      <c r="M35" s="20">
        <v>0</v>
      </c>
      <c r="N35" s="21">
        <f t="shared" si="2"/>
        <v>17.5</v>
      </c>
      <c r="O35" s="10" t="s">
        <v>470</v>
      </c>
    </row>
    <row r="36" spans="1:15" ht="15" customHeight="1" x14ac:dyDescent="0.25">
      <c r="A36" s="9">
        <v>32</v>
      </c>
      <c r="B36" s="20" t="s">
        <v>386</v>
      </c>
      <c r="C36" s="20" t="s">
        <v>318</v>
      </c>
      <c r="D36" s="20">
        <v>378</v>
      </c>
      <c r="E36" s="34">
        <v>10</v>
      </c>
      <c r="F36" s="20">
        <v>2</v>
      </c>
      <c r="G36" s="20">
        <v>2.5</v>
      </c>
      <c r="H36" s="20">
        <v>4</v>
      </c>
      <c r="I36" s="20">
        <v>6</v>
      </c>
      <c r="J36" s="20">
        <v>2</v>
      </c>
      <c r="K36" s="20">
        <v>0</v>
      </c>
      <c r="L36" s="20">
        <v>1</v>
      </c>
      <c r="M36" s="20">
        <v>0</v>
      </c>
      <c r="N36" s="21">
        <f t="shared" si="2"/>
        <v>17.5</v>
      </c>
      <c r="O36" s="10" t="s">
        <v>470</v>
      </c>
    </row>
    <row r="37" spans="1:15" ht="15" customHeight="1" x14ac:dyDescent="0.25">
      <c r="A37" s="9">
        <v>33</v>
      </c>
      <c r="B37" s="20" t="s">
        <v>394</v>
      </c>
      <c r="C37" s="20" t="s">
        <v>380</v>
      </c>
      <c r="D37" s="20">
        <v>493</v>
      </c>
      <c r="E37" s="34">
        <v>10</v>
      </c>
      <c r="F37" s="20">
        <v>1</v>
      </c>
      <c r="G37" s="20">
        <v>1.5</v>
      </c>
      <c r="H37" s="20">
        <v>4</v>
      </c>
      <c r="I37" s="20">
        <v>5.5</v>
      </c>
      <c r="J37" s="20">
        <v>1.5</v>
      </c>
      <c r="K37" s="20">
        <v>0</v>
      </c>
      <c r="L37" s="20">
        <v>4</v>
      </c>
      <c r="M37" s="20">
        <v>0</v>
      </c>
      <c r="N37" s="21">
        <f t="shared" si="2"/>
        <v>17.5</v>
      </c>
      <c r="O37" s="10" t="s">
        <v>470</v>
      </c>
    </row>
    <row r="38" spans="1:15" ht="15" customHeight="1" x14ac:dyDescent="0.25">
      <c r="A38" s="9">
        <v>34</v>
      </c>
      <c r="B38" s="36" t="s">
        <v>398</v>
      </c>
      <c r="C38" s="36" t="s">
        <v>318</v>
      </c>
      <c r="D38" s="36">
        <v>378</v>
      </c>
      <c r="E38" s="39">
        <v>10</v>
      </c>
      <c r="F38" s="36">
        <v>0</v>
      </c>
      <c r="G38" s="36">
        <v>3.5</v>
      </c>
      <c r="H38" s="36">
        <v>3</v>
      </c>
      <c r="I38" s="36">
        <v>5.5</v>
      </c>
      <c r="J38" s="36">
        <v>2.5</v>
      </c>
      <c r="K38" s="36">
        <v>0</v>
      </c>
      <c r="L38" s="36">
        <v>3</v>
      </c>
      <c r="M38" s="36">
        <v>0</v>
      </c>
      <c r="N38" s="37">
        <f t="shared" si="2"/>
        <v>17.5</v>
      </c>
      <c r="O38" s="10" t="s">
        <v>470</v>
      </c>
    </row>
    <row r="39" spans="1:15" ht="15" customHeight="1" x14ac:dyDescent="0.25">
      <c r="A39" s="9">
        <v>35</v>
      </c>
      <c r="B39" s="20" t="s">
        <v>388</v>
      </c>
      <c r="C39" s="20" t="s">
        <v>328</v>
      </c>
      <c r="D39" s="20">
        <v>377</v>
      </c>
      <c r="E39" s="34">
        <v>10</v>
      </c>
      <c r="F39" s="20">
        <v>1</v>
      </c>
      <c r="G39" s="20">
        <v>2</v>
      </c>
      <c r="H39" s="20">
        <v>2</v>
      </c>
      <c r="I39" s="20">
        <v>5.5</v>
      </c>
      <c r="J39" s="20">
        <v>4.5</v>
      </c>
      <c r="K39" s="20">
        <v>0</v>
      </c>
      <c r="L39" s="20">
        <v>2</v>
      </c>
      <c r="M39" s="20">
        <v>0</v>
      </c>
      <c r="N39" s="21">
        <f t="shared" si="2"/>
        <v>17</v>
      </c>
      <c r="O39" s="10" t="s">
        <v>470</v>
      </c>
    </row>
    <row r="40" spans="1:15" ht="15" customHeight="1" x14ac:dyDescent="0.25">
      <c r="A40" s="9">
        <v>36</v>
      </c>
      <c r="B40" s="20" t="s">
        <v>362</v>
      </c>
      <c r="C40" s="20" t="s">
        <v>363</v>
      </c>
      <c r="D40" s="20">
        <v>393</v>
      </c>
      <c r="E40" s="34">
        <v>10</v>
      </c>
      <c r="F40" s="20">
        <v>2</v>
      </c>
      <c r="G40" s="20">
        <v>1</v>
      </c>
      <c r="H40" s="20">
        <v>2</v>
      </c>
      <c r="I40" s="20">
        <v>5</v>
      </c>
      <c r="J40" s="20">
        <v>4.5</v>
      </c>
      <c r="K40" s="20">
        <v>0</v>
      </c>
      <c r="L40" s="20">
        <v>2</v>
      </c>
      <c r="M40" s="20">
        <v>0</v>
      </c>
      <c r="N40" s="21">
        <f t="shared" si="2"/>
        <v>16.5</v>
      </c>
      <c r="O40" s="10" t="s">
        <v>470</v>
      </c>
    </row>
    <row r="41" spans="1:15" ht="15" customHeight="1" x14ac:dyDescent="0.25">
      <c r="A41" s="9">
        <v>37</v>
      </c>
      <c r="B41" s="36" t="s">
        <v>410</v>
      </c>
      <c r="C41" s="36" t="s">
        <v>36</v>
      </c>
      <c r="D41" s="36">
        <v>389</v>
      </c>
      <c r="E41" s="39">
        <v>10</v>
      </c>
      <c r="F41" s="36">
        <v>2</v>
      </c>
      <c r="G41" s="36">
        <v>1</v>
      </c>
      <c r="H41" s="36">
        <v>2</v>
      </c>
      <c r="I41" s="36">
        <v>5</v>
      </c>
      <c r="J41" s="36">
        <v>1.5</v>
      </c>
      <c r="K41" s="36">
        <v>2</v>
      </c>
      <c r="L41" s="36">
        <v>3</v>
      </c>
      <c r="M41" s="36">
        <v>0</v>
      </c>
      <c r="N41" s="37">
        <f t="shared" si="2"/>
        <v>16.5</v>
      </c>
      <c r="O41" s="10" t="s">
        <v>470</v>
      </c>
    </row>
    <row r="42" spans="1:15" ht="15" customHeight="1" x14ac:dyDescent="0.25">
      <c r="A42" s="9">
        <v>38</v>
      </c>
      <c r="B42" s="36" t="s">
        <v>411</v>
      </c>
      <c r="C42" s="36" t="s">
        <v>23</v>
      </c>
      <c r="D42" s="36">
        <v>389</v>
      </c>
      <c r="E42" s="39">
        <v>10</v>
      </c>
      <c r="F42" s="36">
        <v>3</v>
      </c>
      <c r="G42" s="36">
        <v>2</v>
      </c>
      <c r="H42" s="36">
        <v>2</v>
      </c>
      <c r="I42" s="36">
        <v>3</v>
      </c>
      <c r="J42" s="36">
        <v>1.5</v>
      </c>
      <c r="K42" s="36">
        <v>2</v>
      </c>
      <c r="L42" s="36">
        <v>3</v>
      </c>
      <c r="M42" s="36">
        <v>0</v>
      </c>
      <c r="N42" s="37">
        <f t="shared" si="2"/>
        <v>16.5</v>
      </c>
      <c r="O42" s="10" t="s">
        <v>470</v>
      </c>
    </row>
    <row r="43" spans="1:15" ht="15" customHeight="1" x14ac:dyDescent="0.25">
      <c r="A43" s="9">
        <v>39</v>
      </c>
      <c r="B43" s="20" t="s">
        <v>377</v>
      </c>
      <c r="C43" s="20" t="s">
        <v>363</v>
      </c>
      <c r="D43" s="20">
        <v>378</v>
      </c>
      <c r="E43" s="34">
        <v>10</v>
      </c>
      <c r="F43" s="20">
        <v>1</v>
      </c>
      <c r="G43" s="20">
        <v>2</v>
      </c>
      <c r="H43" s="20">
        <v>3</v>
      </c>
      <c r="I43" s="20">
        <v>6.5</v>
      </c>
      <c r="J43" s="20">
        <v>1</v>
      </c>
      <c r="K43" s="20">
        <v>0</v>
      </c>
      <c r="L43" s="20">
        <v>2</v>
      </c>
      <c r="M43" s="20">
        <v>0</v>
      </c>
      <c r="N43" s="21">
        <f t="shared" si="2"/>
        <v>15.5</v>
      </c>
      <c r="O43" s="10" t="s">
        <v>470</v>
      </c>
    </row>
    <row r="44" spans="1:15" ht="15" customHeight="1" x14ac:dyDescent="0.25">
      <c r="A44" s="9">
        <v>40</v>
      </c>
      <c r="B44" s="20" t="s">
        <v>378</v>
      </c>
      <c r="C44" s="20" t="s">
        <v>318</v>
      </c>
      <c r="D44" s="20">
        <v>393</v>
      </c>
      <c r="E44" s="34">
        <v>10</v>
      </c>
      <c r="F44" s="20">
        <v>1</v>
      </c>
      <c r="G44" s="20">
        <v>1</v>
      </c>
      <c r="H44" s="20">
        <v>3</v>
      </c>
      <c r="I44" s="20">
        <v>6.5</v>
      </c>
      <c r="J44" s="20">
        <v>1</v>
      </c>
      <c r="K44" s="20">
        <v>0</v>
      </c>
      <c r="L44" s="20">
        <v>3</v>
      </c>
      <c r="M44" s="20">
        <v>0</v>
      </c>
      <c r="N44" s="21">
        <f t="shared" si="2"/>
        <v>15.5</v>
      </c>
      <c r="O44" s="10" t="s">
        <v>470</v>
      </c>
    </row>
    <row r="45" spans="1:15" ht="15" customHeight="1" x14ac:dyDescent="0.25">
      <c r="A45" s="9">
        <v>41</v>
      </c>
      <c r="B45" s="20" t="s">
        <v>375</v>
      </c>
      <c r="C45" s="20" t="s">
        <v>320</v>
      </c>
      <c r="D45" s="20">
        <v>249</v>
      </c>
      <c r="E45" s="34">
        <v>10</v>
      </c>
      <c r="F45" s="20">
        <v>2</v>
      </c>
      <c r="G45" s="20">
        <v>1</v>
      </c>
      <c r="H45" s="20">
        <v>3</v>
      </c>
      <c r="I45" s="20">
        <v>4.5</v>
      </c>
      <c r="J45" s="20">
        <v>1.5</v>
      </c>
      <c r="K45" s="20">
        <v>0</v>
      </c>
      <c r="L45" s="20">
        <v>3</v>
      </c>
      <c r="M45" s="20">
        <v>0</v>
      </c>
      <c r="N45" s="21">
        <f t="shared" si="2"/>
        <v>15</v>
      </c>
      <c r="O45" s="10" t="s">
        <v>470</v>
      </c>
    </row>
    <row r="46" spans="1:15" ht="15" customHeight="1" x14ac:dyDescent="0.25">
      <c r="A46" s="9">
        <v>42</v>
      </c>
      <c r="B46" s="20" t="s">
        <v>111</v>
      </c>
      <c r="C46" s="20" t="s">
        <v>322</v>
      </c>
      <c r="D46" s="20">
        <v>378</v>
      </c>
      <c r="E46" s="34">
        <v>10</v>
      </c>
      <c r="F46" s="20">
        <v>2</v>
      </c>
      <c r="G46" s="20">
        <v>1</v>
      </c>
      <c r="H46" s="20">
        <v>2</v>
      </c>
      <c r="I46" s="20">
        <v>4.5</v>
      </c>
      <c r="J46" s="20">
        <v>4</v>
      </c>
      <c r="K46" s="20">
        <v>0</v>
      </c>
      <c r="L46" s="20">
        <v>1</v>
      </c>
      <c r="M46" s="20">
        <v>0</v>
      </c>
      <c r="N46" s="21">
        <f t="shared" si="2"/>
        <v>14.5</v>
      </c>
      <c r="O46" s="10" t="s">
        <v>470</v>
      </c>
    </row>
    <row r="47" spans="1:15" ht="15" customHeight="1" x14ac:dyDescent="0.25">
      <c r="A47" s="9">
        <v>43</v>
      </c>
      <c r="B47" s="36" t="s">
        <v>406</v>
      </c>
      <c r="C47" s="36" t="s">
        <v>23</v>
      </c>
      <c r="D47" s="36" t="s">
        <v>401</v>
      </c>
      <c r="E47" s="39">
        <v>10</v>
      </c>
      <c r="F47" s="36">
        <v>1</v>
      </c>
      <c r="G47" s="36">
        <v>1</v>
      </c>
      <c r="H47" s="36">
        <v>1</v>
      </c>
      <c r="I47" s="36">
        <v>3.5</v>
      </c>
      <c r="J47" s="36">
        <v>5</v>
      </c>
      <c r="K47" s="36">
        <v>2</v>
      </c>
      <c r="L47" s="36">
        <v>1</v>
      </c>
      <c r="M47" s="36">
        <v>0</v>
      </c>
      <c r="N47" s="37">
        <f t="shared" si="2"/>
        <v>14.5</v>
      </c>
      <c r="O47" s="10" t="s">
        <v>470</v>
      </c>
    </row>
    <row r="48" spans="1:15" ht="15" customHeight="1" x14ac:dyDescent="0.25">
      <c r="A48" s="9">
        <v>44</v>
      </c>
      <c r="B48" s="20" t="s">
        <v>392</v>
      </c>
      <c r="C48" s="20" t="s">
        <v>380</v>
      </c>
      <c r="D48" s="20">
        <v>261</v>
      </c>
      <c r="E48" s="34">
        <v>10</v>
      </c>
      <c r="F48" s="20">
        <v>0</v>
      </c>
      <c r="G48" s="20">
        <v>1.5</v>
      </c>
      <c r="H48" s="20">
        <v>3</v>
      </c>
      <c r="I48" s="20">
        <v>6</v>
      </c>
      <c r="J48" s="20">
        <v>2.5</v>
      </c>
      <c r="K48" s="20">
        <v>0</v>
      </c>
      <c r="L48" s="20">
        <v>1</v>
      </c>
      <c r="M48" s="20">
        <v>0</v>
      </c>
      <c r="N48" s="21">
        <f t="shared" si="2"/>
        <v>14</v>
      </c>
      <c r="O48" s="10" t="s">
        <v>470</v>
      </c>
    </row>
    <row r="49" spans="1:15" ht="15" customHeight="1" x14ac:dyDescent="0.25">
      <c r="A49" s="9">
        <v>45</v>
      </c>
      <c r="B49" s="20" t="s">
        <v>181</v>
      </c>
      <c r="C49" s="20" t="s">
        <v>324</v>
      </c>
      <c r="D49" s="20">
        <v>377</v>
      </c>
      <c r="E49" s="34">
        <v>10</v>
      </c>
      <c r="F49" s="20">
        <v>1</v>
      </c>
      <c r="G49" s="20">
        <v>0.5</v>
      </c>
      <c r="H49" s="20">
        <v>5</v>
      </c>
      <c r="I49" s="20">
        <v>3</v>
      </c>
      <c r="J49" s="20">
        <v>3</v>
      </c>
      <c r="K49" s="20">
        <v>0</v>
      </c>
      <c r="L49" s="20">
        <v>1</v>
      </c>
      <c r="M49" s="20">
        <v>0</v>
      </c>
      <c r="N49" s="21">
        <f t="shared" si="2"/>
        <v>13.5</v>
      </c>
      <c r="O49" s="10" t="s">
        <v>470</v>
      </c>
    </row>
    <row r="50" spans="1:15" ht="15" customHeight="1" x14ac:dyDescent="0.25">
      <c r="A50" s="9">
        <v>46</v>
      </c>
      <c r="B50" s="20" t="s">
        <v>365</v>
      </c>
      <c r="C50" s="20" t="s">
        <v>366</v>
      </c>
      <c r="D50" s="20">
        <v>378</v>
      </c>
      <c r="E50" s="34">
        <v>10</v>
      </c>
      <c r="F50" s="20">
        <v>1</v>
      </c>
      <c r="G50" s="20">
        <v>2</v>
      </c>
      <c r="H50" s="20">
        <v>1</v>
      </c>
      <c r="I50" s="20">
        <v>4.5</v>
      </c>
      <c r="J50" s="20">
        <v>3</v>
      </c>
      <c r="K50" s="20">
        <v>0</v>
      </c>
      <c r="L50" s="20">
        <v>2</v>
      </c>
      <c r="M50" s="20">
        <v>0</v>
      </c>
      <c r="N50" s="21">
        <f t="shared" si="2"/>
        <v>13.5</v>
      </c>
      <c r="O50" s="10" t="s">
        <v>470</v>
      </c>
    </row>
    <row r="51" spans="1:15" ht="15" customHeight="1" x14ac:dyDescent="0.25">
      <c r="A51" s="9">
        <v>47</v>
      </c>
      <c r="B51" s="20" t="s">
        <v>356</v>
      </c>
      <c r="C51" s="20" t="s">
        <v>357</v>
      </c>
      <c r="D51" s="20">
        <v>378</v>
      </c>
      <c r="E51" s="34">
        <v>10</v>
      </c>
      <c r="F51" s="20">
        <v>0</v>
      </c>
      <c r="G51" s="20">
        <v>0</v>
      </c>
      <c r="H51" s="20">
        <v>3</v>
      </c>
      <c r="I51" s="20">
        <v>5</v>
      </c>
      <c r="J51" s="20">
        <v>3</v>
      </c>
      <c r="K51" s="20">
        <v>0</v>
      </c>
      <c r="L51" s="20">
        <v>2</v>
      </c>
      <c r="M51" s="20">
        <v>0</v>
      </c>
      <c r="N51" s="21">
        <f t="shared" si="2"/>
        <v>13</v>
      </c>
      <c r="O51" s="10" t="s">
        <v>470</v>
      </c>
    </row>
    <row r="52" spans="1:15" ht="15" customHeight="1" x14ac:dyDescent="0.25">
      <c r="A52" s="9">
        <v>48</v>
      </c>
      <c r="B52" s="20" t="s">
        <v>360</v>
      </c>
      <c r="C52" s="20" t="s">
        <v>318</v>
      </c>
      <c r="D52" s="20">
        <v>249</v>
      </c>
      <c r="E52" s="34">
        <v>10</v>
      </c>
      <c r="F52" s="20">
        <v>2</v>
      </c>
      <c r="G52" s="20">
        <v>2</v>
      </c>
      <c r="H52" s="20">
        <v>1</v>
      </c>
      <c r="I52" s="20">
        <v>2.5</v>
      </c>
      <c r="J52" s="20">
        <v>2.5</v>
      </c>
      <c r="K52" s="20">
        <v>0</v>
      </c>
      <c r="L52" s="20">
        <v>1</v>
      </c>
      <c r="M52" s="20">
        <v>2</v>
      </c>
      <c r="N52" s="21">
        <f t="shared" si="2"/>
        <v>13</v>
      </c>
      <c r="O52" s="10" t="s">
        <v>470</v>
      </c>
    </row>
    <row r="53" spans="1:15" ht="15" customHeight="1" x14ac:dyDescent="0.25">
      <c r="A53" s="9">
        <v>49</v>
      </c>
      <c r="B53" s="20" t="s">
        <v>381</v>
      </c>
      <c r="C53" s="20" t="s">
        <v>328</v>
      </c>
      <c r="D53" s="20">
        <v>504</v>
      </c>
      <c r="E53" s="34">
        <v>10</v>
      </c>
      <c r="F53" s="20">
        <v>1</v>
      </c>
      <c r="G53" s="20">
        <v>1.5</v>
      </c>
      <c r="H53" s="20">
        <v>2</v>
      </c>
      <c r="I53" s="20">
        <v>5</v>
      </c>
      <c r="J53" s="20">
        <v>2.5</v>
      </c>
      <c r="K53" s="20">
        <v>0</v>
      </c>
      <c r="L53" s="20">
        <v>1</v>
      </c>
      <c r="M53" s="20">
        <v>0</v>
      </c>
      <c r="N53" s="21">
        <f t="shared" si="2"/>
        <v>13</v>
      </c>
      <c r="O53" s="10" t="s">
        <v>470</v>
      </c>
    </row>
    <row r="54" spans="1:15" ht="15" customHeight="1" x14ac:dyDescent="0.25">
      <c r="A54" s="9">
        <v>50</v>
      </c>
      <c r="B54" s="20" t="s">
        <v>364</v>
      </c>
      <c r="C54" s="20" t="s">
        <v>320</v>
      </c>
      <c r="D54" s="20">
        <v>387</v>
      </c>
      <c r="E54" s="34">
        <v>10</v>
      </c>
      <c r="F54" s="20">
        <v>2</v>
      </c>
      <c r="G54" s="20">
        <v>2</v>
      </c>
      <c r="H54" s="20">
        <v>2</v>
      </c>
      <c r="I54" s="20">
        <v>1.5</v>
      </c>
      <c r="J54" s="20">
        <v>3</v>
      </c>
      <c r="K54" s="20">
        <v>0</v>
      </c>
      <c r="L54" s="20">
        <v>0</v>
      </c>
      <c r="M54" s="20">
        <v>2</v>
      </c>
      <c r="N54" s="21">
        <f t="shared" si="2"/>
        <v>12.5</v>
      </c>
      <c r="O54" s="10" t="s">
        <v>470</v>
      </c>
    </row>
    <row r="55" spans="1:15" ht="15" customHeight="1" x14ac:dyDescent="0.25">
      <c r="A55" s="9">
        <v>51</v>
      </c>
      <c r="B55" s="20" t="s">
        <v>370</v>
      </c>
      <c r="C55" s="20" t="s">
        <v>337</v>
      </c>
      <c r="D55" s="20">
        <v>378</v>
      </c>
      <c r="E55" s="34">
        <v>10</v>
      </c>
      <c r="F55" s="20">
        <v>2</v>
      </c>
      <c r="G55" s="20">
        <v>1</v>
      </c>
      <c r="H55" s="20">
        <v>4</v>
      </c>
      <c r="I55" s="20">
        <v>2.5</v>
      </c>
      <c r="J55" s="20">
        <v>3</v>
      </c>
      <c r="K55" s="20">
        <v>0</v>
      </c>
      <c r="L55" s="20">
        <v>0</v>
      </c>
      <c r="M55" s="20">
        <v>0</v>
      </c>
      <c r="N55" s="21">
        <f t="shared" si="2"/>
        <v>12.5</v>
      </c>
      <c r="O55" s="10" t="s">
        <v>470</v>
      </c>
    </row>
    <row r="56" spans="1:15" ht="15" customHeight="1" x14ac:dyDescent="0.25">
      <c r="A56" s="9">
        <v>52</v>
      </c>
      <c r="B56" s="20" t="s">
        <v>349</v>
      </c>
      <c r="C56" s="20" t="s">
        <v>318</v>
      </c>
      <c r="D56" s="20">
        <v>388</v>
      </c>
      <c r="E56" s="34">
        <v>10</v>
      </c>
      <c r="F56" s="20">
        <v>3</v>
      </c>
      <c r="G56" s="20">
        <v>0.5</v>
      </c>
      <c r="H56" s="20">
        <v>2</v>
      </c>
      <c r="I56" s="20">
        <v>4</v>
      </c>
      <c r="J56" s="20">
        <v>2.5</v>
      </c>
      <c r="K56" s="20">
        <v>0</v>
      </c>
      <c r="L56" s="20">
        <v>0</v>
      </c>
      <c r="M56" s="20">
        <v>0</v>
      </c>
      <c r="N56" s="21">
        <f t="shared" si="2"/>
        <v>12</v>
      </c>
      <c r="O56" s="10" t="s">
        <v>470</v>
      </c>
    </row>
    <row r="57" spans="1:15" ht="15" customHeight="1" x14ac:dyDescent="0.25">
      <c r="A57" s="9">
        <v>53</v>
      </c>
      <c r="B57" s="20" t="s">
        <v>374</v>
      </c>
      <c r="C57" s="20" t="s">
        <v>335</v>
      </c>
      <c r="D57" s="20">
        <v>249</v>
      </c>
      <c r="E57" s="34">
        <v>10</v>
      </c>
      <c r="F57" s="20">
        <v>1</v>
      </c>
      <c r="G57" s="20">
        <v>2</v>
      </c>
      <c r="H57" s="20">
        <v>2</v>
      </c>
      <c r="I57" s="20">
        <v>3.5</v>
      </c>
      <c r="J57" s="20">
        <v>3</v>
      </c>
      <c r="K57" s="20">
        <v>0</v>
      </c>
      <c r="L57" s="20">
        <v>0</v>
      </c>
      <c r="M57" s="20">
        <v>0</v>
      </c>
      <c r="N57" s="21">
        <f t="shared" si="2"/>
        <v>11.5</v>
      </c>
      <c r="O57" s="10" t="s">
        <v>470</v>
      </c>
    </row>
    <row r="58" spans="1:15" ht="15" customHeight="1" x14ac:dyDescent="0.25">
      <c r="A58" s="9">
        <v>54</v>
      </c>
      <c r="B58" s="36" t="s">
        <v>400</v>
      </c>
      <c r="C58" s="36" t="s">
        <v>13</v>
      </c>
      <c r="D58" s="36" t="s">
        <v>401</v>
      </c>
      <c r="E58" s="39">
        <v>10</v>
      </c>
      <c r="F58" s="36">
        <v>1</v>
      </c>
      <c r="G58" s="36">
        <v>1.5</v>
      </c>
      <c r="H58" s="36">
        <v>2</v>
      </c>
      <c r="I58" s="36">
        <v>4.5</v>
      </c>
      <c r="J58" s="36">
        <v>1.5</v>
      </c>
      <c r="K58" s="36">
        <v>0</v>
      </c>
      <c r="L58" s="36">
        <v>1</v>
      </c>
      <c r="M58" s="36">
        <v>0</v>
      </c>
      <c r="N58" s="37">
        <f t="shared" si="2"/>
        <v>11.5</v>
      </c>
      <c r="O58" s="10" t="s">
        <v>470</v>
      </c>
    </row>
    <row r="59" spans="1:15" ht="15" customHeight="1" x14ac:dyDescent="0.25">
      <c r="A59" s="9">
        <v>55</v>
      </c>
      <c r="B59" s="20" t="s">
        <v>348</v>
      </c>
      <c r="C59" s="20" t="s">
        <v>318</v>
      </c>
      <c r="D59" s="20">
        <v>378</v>
      </c>
      <c r="E59" s="34">
        <v>10</v>
      </c>
      <c r="F59" s="20">
        <v>1</v>
      </c>
      <c r="G59" s="20">
        <v>1</v>
      </c>
      <c r="H59" s="20">
        <v>2</v>
      </c>
      <c r="I59" s="20">
        <v>2.5</v>
      </c>
      <c r="J59" s="20">
        <v>3.5</v>
      </c>
      <c r="K59" s="20">
        <v>0</v>
      </c>
      <c r="L59" s="20">
        <v>1</v>
      </c>
      <c r="M59" s="20">
        <v>0</v>
      </c>
      <c r="N59" s="21">
        <f t="shared" si="2"/>
        <v>11</v>
      </c>
      <c r="O59" s="10" t="s">
        <v>470</v>
      </c>
    </row>
    <row r="60" spans="1:15" ht="15" customHeight="1" x14ac:dyDescent="0.25">
      <c r="A60" s="9">
        <v>56</v>
      </c>
      <c r="B60" s="20" t="s">
        <v>350</v>
      </c>
      <c r="C60" s="20" t="s">
        <v>318</v>
      </c>
      <c r="D60" s="20">
        <v>249</v>
      </c>
      <c r="E60" s="34">
        <v>10</v>
      </c>
      <c r="F60" s="20">
        <v>0</v>
      </c>
      <c r="G60" s="20">
        <v>3</v>
      </c>
      <c r="H60" s="20">
        <v>2</v>
      </c>
      <c r="I60" s="20">
        <v>1.5</v>
      </c>
      <c r="J60" s="20">
        <v>2.5</v>
      </c>
      <c r="K60" s="20">
        <v>0</v>
      </c>
      <c r="L60" s="20">
        <v>0</v>
      </c>
      <c r="M60" s="20">
        <v>2</v>
      </c>
      <c r="N60" s="21">
        <f t="shared" si="2"/>
        <v>11</v>
      </c>
      <c r="O60" s="10" t="s">
        <v>470</v>
      </c>
    </row>
    <row r="61" spans="1:15" ht="15" customHeight="1" x14ac:dyDescent="0.25">
      <c r="A61" s="9">
        <v>57</v>
      </c>
      <c r="B61" s="20" t="s">
        <v>389</v>
      </c>
      <c r="C61" s="20" t="s">
        <v>326</v>
      </c>
      <c r="D61" s="20">
        <v>377</v>
      </c>
      <c r="E61" s="34">
        <v>10</v>
      </c>
      <c r="F61" s="20">
        <v>1</v>
      </c>
      <c r="G61" s="20">
        <v>1</v>
      </c>
      <c r="H61" s="20">
        <v>1</v>
      </c>
      <c r="I61" s="20">
        <v>4</v>
      </c>
      <c r="J61" s="20">
        <v>3</v>
      </c>
      <c r="K61" s="20">
        <v>0</v>
      </c>
      <c r="L61" s="20">
        <v>1</v>
      </c>
      <c r="M61" s="20">
        <v>0</v>
      </c>
      <c r="N61" s="21">
        <f t="shared" si="2"/>
        <v>11</v>
      </c>
      <c r="O61" s="10" t="s">
        <v>470</v>
      </c>
    </row>
    <row r="62" spans="1:15" ht="15" customHeight="1" x14ac:dyDescent="0.25">
      <c r="A62" s="9">
        <v>58</v>
      </c>
      <c r="B62" s="36" t="s">
        <v>407</v>
      </c>
      <c r="C62" s="36" t="s">
        <v>23</v>
      </c>
      <c r="D62" s="36" t="s">
        <v>401</v>
      </c>
      <c r="E62" s="39">
        <v>10</v>
      </c>
      <c r="F62" s="36">
        <v>1</v>
      </c>
      <c r="G62" s="36">
        <v>0</v>
      </c>
      <c r="H62" s="36">
        <v>3</v>
      </c>
      <c r="I62" s="36">
        <v>4.5</v>
      </c>
      <c r="J62" s="36">
        <v>2.5</v>
      </c>
      <c r="K62" s="36">
        <v>0</v>
      </c>
      <c r="L62" s="36">
        <v>0</v>
      </c>
      <c r="M62" s="36">
        <v>0</v>
      </c>
      <c r="N62" s="37">
        <f t="shared" si="2"/>
        <v>11</v>
      </c>
      <c r="O62" s="10" t="s">
        <v>470</v>
      </c>
    </row>
    <row r="63" spans="1:15" ht="15" customHeight="1" x14ac:dyDescent="0.25">
      <c r="A63" s="9">
        <v>59</v>
      </c>
      <c r="B63" s="20" t="s">
        <v>353</v>
      </c>
      <c r="C63" s="20" t="s">
        <v>318</v>
      </c>
      <c r="D63" s="20">
        <v>249</v>
      </c>
      <c r="E63" s="34">
        <v>10</v>
      </c>
      <c r="F63" s="20">
        <v>0</v>
      </c>
      <c r="G63" s="20">
        <v>0</v>
      </c>
      <c r="H63" s="20">
        <v>6</v>
      </c>
      <c r="I63" s="20">
        <v>3.5</v>
      </c>
      <c r="J63" s="20">
        <v>1</v>
      </c>
      <c r="K63" s="20">
        <v>0</v>
      </c>
      <c r="L63" s="20">
        <v>0</v>
      </c>
      <c r="M63" s="20">
        <v>0</v>
      </c>
      <c r="N63" s="21">
        <f t="shared" si="2"/>
        <v>10.5</v>
      </c>
      <c r="O63" s="10" t="s">
        <v>470</v>
      </c>
    </row>
    <row r="64" spans="1:15" ht="15" customHeight="1" x14ac:dyDescent="0.25">
      <c r="A64" s="9">
        <v>60</v>
      </c>
      <c r="B64" s="36" t="s">
        <v>399</v>
      </c>
      <c r="C64" s="36" t="s">
        <v>318</v>
      </c>
      <c r="D64" s="36">
        <v>261</v>
      </c>
      <c r="E64" s="39">
        <v>10</v>
      </c>
      <c r="F64" s="36">
        <v>2</v>
      </c>
      <c r="G64" s="36">
        <v>1</v>
      </c>
      <c r="H64" s="36">
        <v>1</v>
      </c>
      <c r="I64" s="36">
        <v>1.5</v>
      </c>
      <c r="J64" s="36">
        <v>1</v>
      </c>
      <c r="K64" s="36">
        <v>0</v>
      </c>
      <c r="L64" s="36">
        <v>1</v>
      </c>
      <c r="M64" s="36">
        <v>2</v>
      </c>
      <c r="N64" s="37">
        <f t="shared" si="2"/>
        <v>9.5</v>
      </c>
      <c r="O64" s="10" t="s">
        <v>470</v>
      </c>
    </row>
    <row r="65" spans="1:15" ht="15" customHeight="1" x14ac:dyDescent="0.25">
      <c r="A65" s="9">
        <v>61</v>
      </c>
      <c r="B65" s="36" t="s">
        <v>405</v>
      </c>
      <c r="C65" s="36" t="s">
        <v>15</v>
      </c>
      <c r="D65" s="36" t="s">
        <v>401</v>
      </c>
      <c r="E65" s="39">
        <v>10</v>
      </c>
      <c r="F65" s="36">
        <v>0</v>
      </c>
      <c r="G65" s="36">
        <v>0.5</v>
      </c>
      <c r="H65" s="36">
        <v>1</v>
      </c>
      <c r="I65" s="36">
        <v>5</v>
      </c>
      <c r="J65" s="36">
        <v>3</v>
      </c>
      <c r="K65" s="36">
        <v>0</v>
      </c>
      <c r="L65" s="36">
        <v>0</v>
      </c>
      <c r="M65" s="36">
        <v>0</v>
      </c>
      <c r="N65" s="37">
        <f t="shared" si="2"/>
        <v>9.5</v>
      </c>
      <c r="O65" s="10" t="s">
        <v>470</v>
      </c>
    </row>
    <row r="66" spans="1:15" ht="15" customHeight="1" x14ac:dyDescent="0.25">
      <c r="A66" s="9">
        <v>62</v>
      </c>
      <c r="B66" s="20" t="s">
        <v>387</v>
      </c>
      <c r="C66" s="20" t="s">
        <v>328</v>
      </c>
      <c r="D66" s="20">
        <v>378</v>
      </c>
      <c r="E66" s="34">
        <v>10</v>
      </c>
      <c r="F66" s="20">
        <v>1</v>
      </c>
      <c r="G66" s="20">
        <v>0.5</v>
      </c>
      <c r="H66" s="20">
        <v>2</v>
      </c>
      <c r="I66" s="20">
        <v>2.5</v>
      </c>
      <c r="J66" s="20">
        <v>3</v>
      </c>
      <c r="K66" s="20">
        <v>0</v>
      </c>
      <c r="L66" s="20">
        <v>0</v>
      </c>
      <c r="M66" s="20">
        <v>0</v>
      </c>
      <c r="N66" s="21">
        <f t="shared" si="2"/>
        <v>9</v>
      </c>
      <c r="O66" s="10" t="s">
        <v>470</v>
      </c>
    </row>
    <row r="67" spans="1:15" ht="15" customHeight="1" x14ac:dyDescent="0.25">
      <c r="A67" s="9">
        <v>63</v>
      </c>
      <c r="B67" s="36" t="s">
        <v>404</v>
      </c>
      <c r="C67" s="36" t="s">
        <v>104</v>
      </c>
      <c r="D67" s="36" t="s">
        <v>401</v>
      </c>
      <c r="E67" s="39">
        <v>10</v>
      </c>
      <c r="F67" s="36">
        <v>0</v>
      </c>
      <c r="G67" s="36">
        <v>0.5</v>
      </c>
      <c r="H67" s="36">
        <v>3</v>
      </c>
      <c r="I67" s="36">
        <v>3.5</v>
      </c>
      <c r="J67" s="36">
        <v>2</v>
      </c>
      <c r="K67" s="36">
        <v>0</v>
      </c>
      <c r="L67" s="36">
        <v>0</v>
      </c>
      <c r="M67" s="36">
        <v>0</v>
      </c>
      <c r="N67" s="37">
        <f t="shared" si="2"/>
        <v>9</v>
      </c>
      <c r="O67" s="10" t="s">
        <v>470</v>
      </c>
    </row>
    <row r="68" spans="1:15" ht="15" customHeight="1" x14ac:dyDescent="0.25">
      <c r="A68" s="9">
        <v>64</v>
      </c>
      <c r="B68" s="36" t="s">
        <v>403</v>
      </c>
      <c r="C68" s="36" t="s">
        <v>15</v>
      </c>
      <c r="D68" s="36" t="s">
        <v>401</v>
      </c>
      <c r="E68" s="39">
        <v>10</v>
      </c>
      <c r="F68" s="36">
        <v>1</v>
      </c>
      <c r="G68" s="36">
        <v>0</v>
      </c>
      <c r="H68" s="36">
        <v>3</v>
      </c>
      <c r="I68" s="36">
        <v>3.5</v>
      </c>
      <c r="J68" s="36">
        <v>1</v>
      </c>
      <c r="K68" s="36">
        <v>0</v>
      </c>
      <c r="L68" s="36">
        <v>0</v>
      </c>
      <c r="M68" s="36">
        <v>0</v>
      </c>
      <c r="N68" s="37">
        <f t="shared" si="2"/>
        <v>8.5</v>
      </c>
      <c r="O68" s="10" t="s">
        <v>470</v>
      </c>
    </row>
    <row r="69" spans="1:15" ht="15" customHeight="1" x14ac:dyDescent="0.25">
      <c r="A69" s="9">
        <v>65</v>
      </c>
      <c r="B69" s="20" t="s">
        <v>384</v>
      </c>
      <c r="C69" s="20" t="s">
        <v>318</v>
      </c>
      <c r="D69" s="20">
        <v>608</v>
      </c>
      <c r="E69" s="34">
        <v>10</v>
      </c>
      <c r="F69" s="20">
        <v>1</v>
      </c>
      <c r="G69" s="20">
        <v>0.5</v>
      </c>
      <c r="H69" s="20">
        <v>1</v>
      </c>
      <c r="I69" s="20">
        <v>3</v>
      </c>
      <c r="J69" s="20">
        <v>1</v>
      </c>
      <c r="K69" s="20">
        <v>0</v>
      </c>
      <c r="L69" s="20">
        <v>0</v>
      </c>
      <c r="M69" s="20">
        <v>0</v>
      </c>
      <c r="N69" s="21">
        <f t="shared" si="2"/>
        <v>6.5</v>
      </c>
      <c r="O69" s="10" t="s">
        <v>470</v>
      </c>
    </row>
    <row r="70" spans="1:15" ht="15" customHeight="1" x14ac:dyDescent="0.25">
      <c r="A70" s="9">
        <v>66</v>
      </c>
      <c r="B70" s="20" t="s">
        <v>376</v>
      </c>
      <c r="C70" s="20" t="s">
        <v>256</v>
      </c>
      <c r="D70" s="20">
        <v>377</v>
      </c>
      <c r="E70" s="34">
        <v>10</v>
      </c>
      <c r="F70" s="20">
        <v>1</v>
      </c>
      <c r="G70" s="20">
        <v>1</v>
      </c>
      <c r="H70" s="20">
        <v>1</v>
      </c>
      <c r="I70" s="20">
        <v>1.5</v>
      </c>
      <c r="J70" s="20">
        <v>1</v>
      </c>
      <c r="K70" s="20">
        <v>0</v>
      </c>
      <c r="L70" s="20">
        <v>0</v>
      </c>
      <c r="M70" s="20">
        <v>0</v>
      </c>
      <c r="N70" s="21">
        <f t="shared" si="2"/>
        <v>5.5</v>
      </c>
      <c r="O70" s="10" t="s">
        <v>470</v>
      </c>
    </row>
    <row r="71" spans="1:15" ht="15" customHeight="1" x14ac:dyDescent="0.25">
      <c r="A71" s="9">
        <v>67</v>
      </c>
      <c r="B71" s="36" t="s">
        <v>408</v>
      </c>
      <c r="C71" s="36" t="s">
        <v>23</v>
      </c>
      <c r="D71" s="36" t="s">
        <v>401</v>
      </c>
      <c r="E71" s="39">
        <v>10</v>
      </c>
      <c r="F71" s="36">
        <v>0</v>
      </c>
      <c r="G71" s="36">
        <v>0</v>
      </c>
      <c r="H71" s="36">
        <v>3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7">
        <f t="shared" si="2"/>
        <v>3</v>
      </c>
      <c r="O71" s="10" t="s">
        <v>470</v>
      </c>
    </row>
    <row r="72" spans="1:15" ht="15.75" customHeight="1" x14ac:dyDescent="0.25"/>
    <row r="73" spans="1:15" ht="15.75" customHeight="1" x14ac:dyDescent="0.25"/>
    <row r="74" spans="1:15" ht="15.75" customHeight="1" x14ac:dyDescent="0.25"/>
    <row r="75" spans="1:15" ht="15.75" customHeight="1" x14ac:dyDescent="0.25"/>
    <row r="76" spans="1:15" ht="15.75" customHeight="1" x14ac:dyDescent="0.25"/>
    <row r="77" spans="1:15" ht="15.75" customHeight="1" x14ac:dyDescent="0.25"/>
    <row r="78" spans="1:15" ht="15.75" customHeight="1" x14ac:dyDescent="0.25"/>
    <row r="79" spans="1:15" ht="15.75" customHeight="1" x14ac:dyDescent="0.25"/>
    <row r="80" spans="1:15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</sheetData>
  <sortState ref="B5:N71">
    <sortCondition descending="1" ref="N5:N71"/>
  </sortState>
  <dataValidations count="1">
    <dataValidation type="list" allowBlank="1" showErrorMessage="1" sqref="O5:O71">
      <formula1>"победитель,призер,участник"</formula1>
    </dataValidation>
  </dataValidation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838"/>
  <sheetViews>
    <sheetView workbookViewId="0">
      <pane ySplit="4" topLeftCell="A46" activePane="bottomLeft" state="frozen"/>
      <selection pane="bottomLeft" activeCell="O9" sqref="O9:O34"/>
    </sheetView>
  </sheetViews>
  <sheetFormatPr defaultColWidth="14.42578125" defaultRowHeight="15" customHeight="1" x14ac:dyDescent="0.25"/>
  <cols>
    <col min="1" max="1" width="6.28515625" customWidth="1"/>
    <col min="2" max="2" width="19.85546875" customWidth="1"/>
    <col min="3" max="3" width="16.7109375" customWidth="1"/>
    <col min="4" max="5" width="9.140625" customWidth="1"/>
    <col min="6" max="6" width="13.28515625" customWidth="1"/>
    <col min="7" max="7" width="17.28515625" customWidth="1"/>
    <col min="8" max="14" width="12" customWidth="1"/>
    <col min="15" max="15" width="12.42578125" customWidth="1"/>
    <col min="16" max="16" width="9.140625" customWidth="1"/>
  </cols>
  <sheetData>
    <row r="1" spans="1:32" ht="15.75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2" ht="15.75" customHeight="1" x14ac:dyDescent="0.3">
      <c r="A2" s="3"/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32" ht="15.75" customHeight="1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2" ht="31.5" x14ac:dyDescent="0.2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109</v>
      </c>
      <c r="K4" s="7" t="s">
        <v>182</v>
      </c>
      <c r="L4" s="7" t="s">
        <v>344</v>
      </c>
      <c r="M4" s="7" t="s">
        <v>345</v>
      </c>
      <c r="N4" s="5" t="s">
        <v>10</v>
      </c>
      <c r="O4" s="5" t="s">
        <v>11</v>
      </c>
      <c r="P4" s="8">
        <v>44</v>
      </c>
    </row>
    <row r="5" spans="1:32" ht="15.75" hidden="1" customHeight="1" x14ac:dyDescent="0.25">
      <c r="A5" s="9">
        <v>1</v>
      </c>
      <c r="B5" s="9" t="s">
        <v>414</v>
      </c>
      <c r="C5" s="9" t="s">
        <v>21</v>
      </c>
      <c r="D5" s="9">
        <v>248</v>
      </c>
      <c r="E5" s="14" t="s">
        <v>415</v>
      </c>
      <c r="F5" s="10"/>
      <c r="G5" s="10"/>
      <c r="H5" s="10"/>
      <c r="I5" s="10"/>
      <c r="J5" s="10"/>
      <c r="K5" s="10"/>
      <c r="L5" s="10"/>
      <c r="M5" s="10"/>
      <c r="N5" s="10">
        <f t="shared" ref="N5:N7" si="0">SUM(F5:L5)</f>
        <v>0</v>
      </c>
      <c r="O5" s="10"/>
      <c r="P5" s="1"/>
    </row>
    <row r="6" spans="1:32" ht="15.75" hidden="1" customHeight="1" x14ac:dyDescent="0.25">
      <c r="A6" s="9">
        <v>2</v>
      </c>
      <c r="B6" s="9" t="s">
        <v>416</v>
      </c>
      <c r="C6" s="9" t="s">
        <v>21</v>
      </c>
      <c r="D6" s="9">
        <v>261</v>
      </c>
      <c r="E6" s="14" t="s">
        <v>415</v>
      </c>
      <c r="F6" s="10"/>
      <c r="G6" s="10"/>
      <c r="H6" s="10"/>
      <c r="I6" s="10"/>
      <c r="J6" s="10"/>
      <c r="K6" s="10"/>
      <c r="L6" s="10"/>
      <c r="M6" s="10"/>
      <c r="N6" s="10">
        <f t="shared" si="0"/>
        <v>0</v>
      </c>
      <c r="O6" s="10"/>
      <c r="P6" s="1"/>
    </row>
    <row r="7" spans="1:32" ht="15.75" hidden="1" customHeight="1" x14ac:dyDescent="0.25">
      <c r="A7" s="9">
        <v>3</v>
      </c>
      <c r="B7" s="12" t="s">
        <v>417</v>
      </c>
      <c r="C7" s="12" t="s">
        <v>83</v>
      </c>
      <c r="D7" s="12">
        <v>504</v>
      </c>
      <c r="E7" s="17" t="s">
        <v>415</v>
      </c>
      <c r="F7" s="11"/>
      <c r="G7" s="11"/>
      <c r="H7" s="11"/>
      <c r="I7" s="11"/>
      <c r="J7" s="11"/>
      <c r="K7" s="11"/>
      <c r="L7" s="11"/>
      <c r="M7" s="11"/>
      <c r="N7" s="11">
        <f t="shared" si="0"/>
        <v>0</v>
      </c>
      <c r="O7" s="11"/>
      <c r="P7" s="1"/>
    </row>
    <row r="8" spans="1:32" ht="15.75" customHeight="1" x14ac:dyDescent="0.25">
      <c r="A8" s="64">
        <v>1</v>
      </c>
      <c r="B8" s="65" t="s">
        <v>428</v>
      </c>
      <c r="C8" s="65" t="s">
        <v>108</v>
      </c>
      <c r="D8" s="65">
        <v>248</v>
      </c>
      <c r="E8" s="66" t="s">
        <v>415</v>
      </c>
      <c r="F8" s="65">
        <v>4</v>
      </c>
      <c r="G8" s="65">
        <v>4.5</v>
      </c>
      <c r="H8" s="65">
        <v>8</v>
      </c>
      <c r="I8" s="65">
        <v>10</v>
      </c>
      <c r="J8" s="65">
        <v>6</v>
      </c>
      <c r="K8" s="65">
        <v>2</v>
      </c>
      <c r="L8" s="65">
        <v>4</v>
      </c>
      <c r="M8" s="65">
        <v>2</v>
      </c>
      <c r="N8" s="67">
        <f>SUM(F8:M8)</f>
        <v>40.5</v>
      </c>
      <c r="O8" s="68" t="s">
        <v>471</v>
      </c>
      <c r="P8" s="1"/>
    </row>
    <row r="9" spans="1:32" ht="15.75" customHeight="1" x14ac:dyDescent="0.25">
      <c r="A9" s="69">
        <v>2</v>
      </c>
      <c r="B9" s="70" t="s">
        <v>443</v>
      </c>
      <c r="C9" s="70" t="s">
        <v>21</v>
      </c>
      <c r="D9" s="70">
        <v>254</v>
      </c>
      <c r="E9" s="71" t="s">
        <v>415</v>
      </c>
      <c r="F9" s="70">
        <v>3</v>
      </c>
      <c r="G9" s="70">
        <v>1.5</v>
      </c>
      <c r="H9" s="70">
        <v>4</v>
      </c>
      <c r="I9" s="70">
        <v>6.5</v>
      </c>
      <c r="J9" s="70">
        <v>4.5</v>
      </c>
      <c r="K9" s="70">
        <v>2</v>
      </c>
      <c r="L9" s="70">
        <v>3</v>
      </c>
      <c r="M9" s="70">
        <v>2</v>
      </c>
      <c r="N9" s="68">
        <f>SUM(F9:M9)</f>
        <v>26.5</v>
      </c>
      <c r="O9" s="67" t="s">
        <v>472</v>
      </c>
      <c r="P9" s="15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ht="15.75" customHeight="1" x14ac:dyDescent="0.25">
      <c r="A10" s="64">
        <v>3</v>
      </c>
      <c r="B10" s="65" t="s">
        <v>79</v>
      </c>
      <c r="C10" s="65" t="s">
        <v>13</v>
      </c>
      <c r="D10" s="65">
        <v>504</v>
      </c>
      <c r="E10" s="66" t="s">
        <v>415</v>
      </c>
      <c r="F10" s="65">
        <v>3</v>
      </c>
      <c r="G10" s="65">
        <v>0.5</v>
      </c>
      <c r="H10" s="65">
        <v>2</v>
      </c>
      <c r="I10" s="65">
        <v>7</v>
      </c>
      <c r="J10" s="65">
        <v>5</v>
      </c>
      <c r="K10" s="65">
        <v>0</v>
      </c>
      <c r="L10" s="65">
        <v>5</v>
      </c>
      <c r="M10" s="65">
        <v>2</v>
      </c>
      <c r="N10" s="67">
        <f>SUM(F10:M10)</f>
        <v>24.5</v>
      </c>
      <c r="O10" s="67" t="s">
        <v>472</v>
      </c>
      <c r="P10" s="15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ht="15.75" hidden="1" customHeight="1" x14ac:dyDescent="0.25">
      <c r="A11" s="9">
        <v>7</v>
      </c>
      <c r="B11" s="18" t="s">
        <v>419</v>
      </c>
      <c r="C11" s="18" t="s">
        <v>206</v>
      </c>
      <c r="D11" s="18">
        <v>389</v>
      </c>
      <c r="E11" s="42" t="s">
        <v>415</v>
      </c>
      <c r="F11" s="43"/>
      <c r="G11" s="43"/>
      <c r="H11" s="43"/>
      <c r="I11" s="43"/>
      <c r="J11" s="43"/>
      <c r="K11" s="43"/>
      <c r="L11" s="43"/>
      <c r="M11" s="43"/>
      <c r="N11" s="43">
        <f>SUM(F11:L11)</f>
        <v>0</v>
      </c>
      <c r="O11" s="43"/>
      <c r="P11" s="1"/>
    </row>
    <row r="12" spans="1:32" ht="15.75" hidden="1" customHeight="1" x14ac:dyDescent="0.25">
      <c r="A12" s="9">
        <v>8</v>
      </c>
      <c r="B12" s="9" t="s">
        <v>420</v>
      </c>
      <c r="C12" s="9" t="s">
        <v>21</v>
      </c>
      <c r="D12" s="9">
        <v>504</v>
      </c>
      <c r="E12" s="14" t="s">
        <v>415</v>
      </c>
      <c r="F12" s="10"/>
      <c r="G12" s="10"/>
      <c r="H12" s="10"/>
      <c r="I12" s="10"/>
      <c r="J12" s="10"/>
      <c r="K12" s="10"/>
      <c r="L12" s="10"/>
      <c r="M12" s="10"/>
      <c r="N12" s="10">
        <f>SUM(F12:L12)</f>
        <v>0</v>
      </c>
      <c r="O12" s="10"/>
      <c r="P12" s="1"/>
    </row>
    <row r="13" spans="1:32" ht="15.75" hidden="1" customHeight="1" x14ac:dyDescent="0.25">
      <c r="A13" s="9">
        <v>9</v>
      </c>
      <c r="B13" s="12" t="s">
        <v>421</v>
      </c>
      <c r="C13" s="12" t="s">
        <v>83</v>
      </c>
      <c r="D13" s="12">
        <v>389</v>
      </c>
      <c r="E13" s="17" t="s">
        <v>415</v>
      </c>
      <c r="F13" s="11"/>
      <c r="G13" s="11"/>
      <c r="H13" s="11"/>
      <c r="I13" s="11"/>
      <c r="J13" s="11"/>
      <c r="K13" s="11"/>
      <c r="L13" s="11"/>
      <c r="M13" s="11"/>
      <c r="N13" s="11">
        <f>SUM(F13:L13)</f>
        <v>0</v>
      </c>
      <c r="O13" s="11"/>
      <c r="P13" s="1"/>
    </row>
    <row r="14" spans="1:32" ht="15.75" customHeight="1" x14ac:dyDescent="0.25">
      <c r="A14" s="69">
        <v>4</v>
      </c>
      <c r="B14" s="70" t="s">
        <v>447</v>
      </c>
      <c r="C14" s="70" t="s">
        <v>75</v>
      </c>
      <c r="D14" s="70">
        <v>504</v>
      </c>
      <c r="E14" s="71" t="s">
        <v>415</v>
      </c>
      <c r="F14" s="70">
        <v>2</v>
      </c>
      <c r="G14" s="70">
        <v>1.5</v>
      </c>
      <c r="H14" s="70">
        <v>3</v>
      </c>
      <c r="I14" s="70">
        <v>7.5</v>
      </c>
      <c r="J14" s="70">
        <v>4</v>
      </c>
      <c r="K14" s="70">
        <v>2</v>
      </c>
      <c r="L14" s="70">
        <v>3</v>
      </c>
      <c r="M14" s="70">
        <v>0</v>
      </c>
      <c r="N14" s="68">
        <f>SUM(F14:M14)</f>
        <v>23</v>
      </c>
      <c r="O14" s="67" t="s">
        <v>472</v>
      </c>
      <c r="P14" s="15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  <row r="15" spans="1:32" ht="15.75" customHeight="1" x14ac:dyDescent="0.25">
      <c r="A15" s="64">
        <v>5</v>
      </c>
      <c r="B15" s="65" t="s">
        <v>423</v>
      </c>
      <c r="C15" s="65" t="s">
        <v>13</v>
      </c>
      <c r="D15" s="65">
        <v>389</v>
      </c>
      <c r="E15" s="66" t="s">
        <v>415</v>
      </c>
      <c r="F15" s="65">
        <v>1</v>
      </c>
      <c r="G15" s="65">
        <v>1.5</v>
      </c>
      <c r="H15" s="65">
        <v>4</v>
      </c>
      <c r="I15" s="65">
        <v>5.5</v>
      </c>
      <c r="J15" s="65">
        <v>5.5</v>
      </c>
      <c r="K15" s="65">
        <v>0</v>
      </c>
      <c r="L15" s="65">
        <v>3</v>
      </c>
      <c r="M15" s="65">
        <v>2</v>
      </c>
      <c r="N15" s="67">
        <f>SUM(F15:M15)</f>
        <v>22.5</v>
      </c>
      <c r="O15" s="67" t="s">
        <v>472</v>
      </c>
      <c r="P15" s="15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2" ht="15.75" customHeight="1" x14ac:dyDescent="0.25">
      <c r="A16" s="69">
        <v>6</v>
      </c>
      <c r="B16" s="70" t="s">
        <v>129</v>
      </c>
      <c r="C16" s="70" t="s">
        <v>19</v>
      </c>
      <c r="D16" s="70">
        <v>388</v>
      </c>
      <c r="E16" s="71" t="s">
        <v>415</v>
      </c>
      <c r="F16" s="70">
        <v>1</v>
      </c>
      <c r="G16" s="70">
        <v>3.5</v>
      </c>
      <c r="H16" s="70">
        <v>5</v>
      </c>
      <c r="I16" s="70">
        <v>5.5</v>
      </c>
      <c r="J16" s="70">
        <v>3.5</v>
      </c>
      <c r="K16" s="70">
        <v>0</v>
      </c>
      <c r="L16" s="70">
        <v>4</v>
      </c>
      <c r="M16" s="70">
        <v>0</v>
      </c>
      <c r="N16" s="68">
        <f>SUM(F16:M16)</f>
        <v>22.5</v>
      </c>
      <c r="O16" s="67" t="s">
        <v>472</v>
      </c>
      <c r="P16" s="15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2" ht="15.75" hidden="1" customHeight="1" x14ac:dyDescent="0.25">
      <c r="A17" s="9">
        <v>13</v>
      </c>
      <c r="B17" s="18" t="s">
        <v>425</v>
      </c>
      <c r="C17" s="18" t="s">
        <v>36</v>
      </c>
      <c r="D17" s="18">
        <v>504</v>
      </c>
      <c r="E17" s="42" t="s">
        <v>415</v>
      </c>
      <c r="F17" s="43"/>
      <c r="G17" s="43"/>
      <c r="H17" s="43"/>
      <c r="I17" s="43"/>
      <c r="J17" s="43"/>
      <c r="K17" s="43"/>
      <c r="L17" s="43"/>
      <c r="M17" s="43"/>
      <c r="N17" s="43">
        <f>SUM(F17:L17)</f>
        <v>0</v>
      </c>
      <c r="O17" s="43"/>
      <c r="P17" s="1"/>
    </row>
    <row r="18" spans="1:32" ht="15.75" hidden="1" customHeight="1" x14ac:dyDescent="0.25">
      <c r="A18" s="9">
        <v>14</v>
      </c>
      <c r="B18" s="9" t="s">
        <v>426</v>
      </c>
      <c r="C18" s="9" t="s">
        <v>23</v>
      </c>
      <c r="D18" s="9">
        <v>221</v>
      </c>
      <c r="E18" s="14" t="s">
        <v>415</v>
      </c>
      <c r="F18" s="10"/>
      <c r="G18" s="10"/>
      <c r="H18" s="10"/>
      <c r="I18" s="10"/>
      <c r="J18" s="10"/>
      <c r="K18" s="10"/>
      <c r="L18" s="10"/>
      <c r="M18" s="10"/>
      <c r="N18" s="10">
        <f>SUM(F18:L18)</f>
        <v>0</v>
      </c>
      <c r="O18" s="10"/>
      <c r="P18" s="1"/>
    </row>
    <row r="19" spans="1:32" ht="15.75" hidden="1" customHeight="1" x14ac:dyDescent="0.25">
      <c r="A19" s="9">
        <v>15</v>
      </c>
      <c r="B19" s="12" t="s">
        <v>427</v>
      </c>
      <c r="C19" s="12" t="s">
        <v>21</v>
      </c>
      <c r="D19" s="12">
        <v>393</v>
      </c>
      <c r="E19" s="17" t="s">
        <v>415</v>
      </c>
      <c r="F19" s="11"/>
      <c r="G19" s="11"/>
      <c r="H19" s="11"/>
      <c r="I19" s="11"/>
      <c r="J19" s="11"/>
      <c r="K19" s="11"/>
      <c r="L19" s="11"/>
      <c r="M19" s="11"/>
      <c r="N19" s="11">
        <f>SUM(F19:L19)</f>
        <v>0</v>
      </c>
      <c r="O19" s="11"/>
      <c r="P19" s="1"/>
    </row>
    <row r="20" spans="1:32" ht="15.75" customHeight="1" x14ac:dyDescent="0.25">
      <c r="A20" s="64">
        <v>7</v>
      </c>
      <c r="B20" s="65" t="s">
        <v>181</v>
      </c>
      <c r="C20" s="65" t="s">
        <v>108</v>
      </c>
      <c r="D20" s="65">
        <v>388</v>
      </c>
      <c r="E20" s="72">
        <v>11</v>
      </c>
      <c r="F20" s="65">
        <v>3</v>
      </c>
      <c r="G20" s="65">
        <v>2.5</v>
      </c>
      <c r="H20" s="65">
        <v>5</v>
      </c>
      <c r="I20" s="65">
        <v>6</v>
      </c>
      <c r="J20" s="65">
        <v>2.5</v>
      </c>
      <c r="K20" s="65">
        <v>0</v>
      </c>
      <c r="L20" s="65">
        <v>3</v>
      </c>
      <c r="M20" s="65">
        <v>0</v>
      </c>
      <c r="N20" s="67">
        <f>SUM(F20:M20)</f>
        <v>22</v>
      </c>
      <c r="O20" s="67" t="s">
        <v>472</v>
      </c>
      <c r="P20" s="15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</row>
    <row r="21" spans="1:32" ht="15.75" customHeight="1" x14ac:dyDescent="0.25">
      <c r="A21" s="69">
        <v>8</v>
      </c>
      <c r="B21" s="65" t="s">
        <v>264</v>
      </c>
      <c r="C21" s="65" t="s">
        <v>23</v>
      </c>
      <c r="D21" s="65">
        <v>504</v>
      </c>
      <c r="E21" s="66" t="s">
        <v>415</v>
      </c>
      <c r="F21" s="65">
        <v>3</v>
      </c>
      <c r="G21" s="65">
        <v>1.5</v>
      </c>
      <c r="H21" s="65">
        <v>3</v>
      </c>
      <c r="I21" s="65">
        <v>4</v>
      </c>
      <c r="J21" s="65">
        <v>5</v>
      </c>
      <c r="K21" s="65">
        <v>0</v>
      </c>
      <c r="L21" s="65">
        <v>3</v>
      </c>
      <c r="M21" s="65">
        <v>2</v>
      </c>
      <c r="N21" s="67">
        <f>SUM(F21:M21)</f>
        <v>21.5</v>
      </c>
      <c r="O21" s="67" t="s">
        <v>472</v>
      </c>
      <c r="P21" s="15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</row>
    <row r="22" spans="1:32" ht="15.75" customHeight="1" x14ac:dyDescent="0.25">
      <c r="A22" s="64">
        <v>9</v>
      </c>
      <c r="B22" s="65" t="s">
        <v>453</v>
      </c>
      <c r="C22" s="65" t="s">
        <v>23</v>
      </c>
      <c r="D22" s="65">
        <v>249</v>
      </c>
      <c r="E22" s="72">
        <v>11</v>
      </c>
      <c r="F22" s="65">
        <v>2</v>
      </c>
      <c r="G22" s="65">
        <v>0</v>
      </c>
      <c r="H22" s="65">
        <v>2</v>
      </c>
      <c r="I22" s="65">
        <v>4.5</v>
      </c>
      <c r="J22" s="65">
        <v>5</v>
      </c>
      <c r="K22" s="65">
        <v>2</v>
      </c>
      <c r="L22" s="65">
        <v>4</v>
      </c>
      <c r="M22" s="65">
        <v>2</v>
      </c>
      <c r="N22" s="67">
        <f>SUM(F22:M22)</f>
        <v>21.5</v>
      </c>
      <c r="O22" s="68" t="s">
        <v>472</v>
      </c>
      <c r="P22" s="1"/>
    </row>
    <row r="23" spans="1:32" ht="15.75" hidden="1" customHeight="1" x14ac:dyDescent="0.25">
      <c r="A23" s="9">
        <v>19</v>
      </c>
      <c r="B23" s="18" t="s">
        <v>429</v>
      </c>
      <c r="C23" s="18" t="s">
        <v>104</v>
      </c>
      <c r="D23" s="18">
        <v>504</v>
      </c>
      <c r="E23" s="42" t="s">
        <v>415</v>
      </c>
      <c r="F23" s="43"/>
      <c r="G23" s="43"/>
      <c r="H23" s="43"/>
      <c r="I23" s="43"/>
      <c r="J23" s="43"/>
      <c r="K23" s="43"/>
      <c r="L23" s="43"/>
      <c r="M23" s="43"/>
      <c r="N23" s="43">
        <f t="shared" ref="N23:N28" si="1">SUM(F23:L23)</f>
        <v>0</v>
      </c>
      <c r="O23" s="43"/>
      <c r="P23" s="1"/>
    </row>
    <row r="24" spans="1:32" ht="15.75" hidden="1" customHeight="1" x14ac:dyDescent="0.25">
      <c r="A24" s="9">
        <v>20</v>
      </c>
      <c r="B24" s="9" t="s">
        <v>88</v>
      </c>
      <c r="C24" s="9" t="s">
        <v>21</v>
      </c>
      <c r="D24" s="9">
        <v>393</v>
      </c>
      <c r="E24" s="14" t="s">
        <v>415</v>
      </c>
      <c r="F24" s="10"/>
      <c r="G24" s="10"/>
      <c r="H24" s="10"/>
      <c r="I24" s="10"/>
      <c r="J24" s="10"/>
      <c r="K24" s="10"/>
      <c r="L24" s="10"/>
      <c r="M24" s="10"/>
      <c r="N24" s="10">
        <f t="shared" si="1"/>
        <v>0</v>
      </c>
      <c r="O24" s="10"/>
      <c r="P24" s="1"/>
    </row>
    <row r="25" spans="1:32" ht="15.75" hidden="1" customHeight="1" x14ac:dyDescent="0.25">
      <c r="A25" s="9">
        <v>21</v>
      </c>
      <c r="B25" s="9" t="s">
        <v>430</v>
      </c>
      <c r="C25" s="9" t="s">
        <v>15</v>
      </c>
      <c r="D25" s="9">
        <v>504</v>
      </c>
      <c r="E25" s="14" t="s">
        <v>415</v>
      </c>
      <c r="F25" s="10"/>
      <c r="G25" s="10"/>
      <c r="H25" s="10"/>
      <c r="I25" s="10"/>
      <c r="J25" s="10"/>
      <c r="K25" s="10"/>
      <c r="L25" s="10"/>
      <c r="M25" s="10"/>
      <c r="N25" s="10">
        <f t="shared" si="1"/>
        <v>0</v>
      </c>
      <c r="O25" s="10"/>
      <c r="P25" s="1"/>
    </row>
    <row r="26" spans="1:32" ht="15.75" hidden="1" customHeight="1" x14ac:dyDescent="0.25">
      <c r="A26" s="9">
        <v>22</v>
      </c>
      <c r="B26" s="9" t="s">
        <v>431</v>
      </c>
      <c r="C26" s="9" t="s">
        <v>36</v>
      </c>
      <c r="D26" s="9">
        <v>221</v>
      </c>
      <c r="E26" s="14" t="s">
        <v>415</v>
      </c>
      <c r="F26" s="10"/>
      <c r="G26" s="10"/>
      <c r="H26" s="10"/>
      <c r="I26" s="10"/>
      <c r="J26" s="10"/>
      <c r="K26" s="10"/>
      <c r="L26" s="10"/>
      <c r="M26" s="10"/>
      <c r="N26" s="10">
        <f t="shared" si="1"/>
        <v>0</v>
      </c>
      <c r="O26" s="10"/>
      <c r="P26" s="1"/>
    </row>
    <row r="27" spans="1:32" ht="15.75" hidden="1" customHeight="1" x14ac:dyDescent="0.25">
      <c r="A27" s="9">
        <v>23</v>
      </c>
      <c r="B27" s="9" t="s">
        <v>432</v>
      </c>
      <c r="C27" s="9" t="s">
        <v>36</v>
      </c>
      <c r="D27" s="9">
        <v>387</v>
      </c>
      <c r="E27" s="14" t="s">
        <v>415</v>
      </c>
      <c r="F27" s="10"/>
      <c r="G27" s="10"/>
      <c r="H27" s="10"/>
      <c r="I27" s="10"/>
      <c r="J27" s="10"/>
      <c r="K27" s="10"/>
      <c r="L27" s="10"/>
      <c r="M27" s="10"/>
      <c r="N27" s="10">
        <f t="shared" si="1"/>
        <v>0</v>
      </c>
      <c r="O27" s="10"/>
      <c r="P27" s="1"/>
    </row>
    <row r="28" spans="1:32" ht="15.75" hidden="1" customHeight="1" x14ac:dyDescent="0.25">
      <c r="A28" s="9">
        <v>24</v>
      </c>
      <c r="B28" s="12" t="s">
        <v>433</v>
      </c>
      <c r="C28" s="12" t="s">
        <v>55</v>
      </c>
      <c r="D28" s="12">
        <v>658</v>
      </c>
      <c r="E28" s="17" t="s">
        <v>415</v>
      </c>
      <c r="F28" s="11"/>
      <c r="G28" s="11"/>
      <c r="H28" s="11"/>
      <c r="I28" s="11"/>
      <c r="J28" s="11"/>
      <c r="K28" s="11"/>
      <c r="L28" s="11"/>
      <c r="M28" s="11"/>
      <c r="N28" s="11">
        <f t="shared" si="1"/>
        <v>0</v>
      </c>
      <c r="O28" s="11"/>
      <c r="P28" s="1"/>
    </row>
    <row r="29" spans="1:32" ht="15.75" customHeight="1" x14ac:dyDescent="0.25">
      <c r="A29" s="69">
        <v>10</v>
      </c>
      <c r="B29" s="70" t="s">
        <v>437</v>
      </c>
      <c r="C29" s="70" t="s">
        <v>13</v>
      </c>
      <c r="D29" s="70">
        <v>504</v>
      </c>
      <c r="E29" s="71" t="s">
        <v>415</v>
      </c>
      <c r="F29" s="70">
        <v>2</v>
      </c>
      <c r="G29" s="70">
        <v>0.5</v>
      </c>
      <c r="H29" s="70">
        <v>6</v>
      </c>
      <c r="I29" s="70">
        <v>6</v>
      </c>
      <c r="J29" s="70">
        <v>4.5</v>
      </c>
      <c r="K29" s="70">
        <v>0</v>
      </c>
      <c r="L29" s="70">
        <v>2</v>
      </c>
      <c r="M29" s="70">
        <v>0</v>
      </c>
      <c r="N29" s="68">
        <f>SUM(F29:M29)</f>
        <v>21</v>
      </c>
      <c r="O29" s="68" t="s">
        <v>472</v>
      </c>
      <c r="P29" s="1"/>
    </row>
    <row r="30" spans="1:32" ht="15.75" customHeight="1" x14ac:dyDescent="0.25">
      <c r="A30" s="64">
        <v>11</v>
      </c>
      <c r="B30" s="65" t="s">
        <v>454</v>
      </c>
      <c r="C30" s="65" t="s">
        <v>21</v>
      </c>
      <c r="D30" s="65">
        <v>249</v>
      </c>
      <c r="E30" s="72">
        <v>11</v>
      </c>
      <c r="F30" s="65">
        <v>2</v>
      </c>
      <c r="G30" s="65">
        <v>0.5</v>
      </c>
      <c r="H30" s="65">
        <v>3</v>
      </c>
      <c r="I30" s="65">
        <v>3.5</v>
      </c>
      <c r="J30" s="65">
        <v>4</v>
      </c>
      <c r="K30" s="65">
        <v>2</v>
      </c>
      <c r="L30" s="65">
        <v>4</v>
      </c>
      <c r="M30" s="65">
        <v>2</v>
      </c>
      <c r="N30" s="67">
        <f>SUM(F30:M30)</f>
        <v>21</v>
      </c>
      <c r="O30" s="68" t="s">
        <v>472</v>
      </c>
      <c r="P30" s="1"/>
    </row>
    <row r="31" spans="1:32" ht="15.75" customHeight="1" x14ac:dyDescent="0.25">
      <c r="A31" s="69">
        <v>12</v>
      </c>
      <c r="B31" s="70" t="s">
        <v>440</v>
      </c>
      <c r="C31" s="70" t="s">
        <v>19</v>
      </c>
      <c r="D31" s="70">
        <v>261</v>
      </c>
      <c r="E31" s="71" t="s">
        <v>415</v>
      </c>
      <c r="F31" s="70">
        <v>1</v>
      </c>
      <c r="G31" s="70">
        <v>0</v>
      </c>
      <c r="H31" s="70">
        <v>3</v>
      </c>
      <c r="I31" s="70">
        <v>7.5</v>
      </c>
      <c r="J31" s="68">
        <f>1+2</f>
        <v>3</v>
      </c>
      <c r="K31" s="70">
        <v>2</v>
      </c>
      <c r="L31" s="70">
        <v>4</v>
      </c>
      <c r="M31" s="70">
        <v>0</v>
      </c>
      <c r="N31" s="68">
        <f>SUM(F31:M31)</f>
        <v>20.5</v>
      </c>
      <c r="O31" s="68" t="s">
        <v>472</v>
      </c>
      <c r="P31" s="1"/>
    </row>
    <row r="32" spans="1:32" ht="15.75" hidden="1" customHeight="1" x14ac:dyDescent="0.25">
      <c r="A32" s="9">
        <v>28</v>
      </c>
      <c r="B32" s="44" t="s">
        <v>436</v>
      </c>
      <c r="C32" s="44" t="s">
        <v>23</v>
      </c>
      <c r="D32" s="44">
        <v>248</v>
      </c>
      <c r="E32" s="45" t="s">
        <v>415</v>
      </c>
      <c r="F32" s="46"/>
      <c r="G32" s="46"/>
      <c r="H32" s="46"/>
      <c r="I32" s="46"/>
      <c r="J32" s="46"/>
      <c r="K32" s="46"/>
      <c r="L32" s="46"/>
      <c r="M32" s="46"/>
      <c r="N32" s="46">
        <f>SUM(F32:L32)</f>
        <v>0</v>
      </c>
      <c r="O32" s="46"/>
      <c r="P32" s="1"/>
    </row>
    <row r="33" spans="1:16" ht="15.75" customHeight="1" x14ac:dyDescent="0.25">
      <c r="A33" s="64">
        <v>13</v>
      </c>
      <c r="B33" s="70" t="s">
        <v>252</v>
      </c>
      <c r="C33" s="70" t="s">
        <v>36</v>
      </c>
      <c r="D33" s="70">
        <v>261</v>
      </c>
      <c r="E33" s="71" t="s">
        <v>415</v>
      </c>
      <c r="F33" s="70">
        <v>1</v>
      </c>
      <c r="G33" s="70">
        <v>0</v>
      </c>
      <c r="H33" s="70">
        <v>4</v>
      </c>
      <c r="I33" s="70">
        <v>5.5</v>
      </c>
      <c r="J33" s="70">
        <v>3.5</v>
      </c>
      <c r="K33" s="70">
        <v>2</v>
      </c>
      <c r="L33" s="70">
        <v>4</v>
      </c>
      <c r="M33" s="70">
        <v>0</v>
      </c>
      <c r="N33" s="68">
        <f>SUM(F33:M33)</f>
        <v>20</v>
      </c>
      <c r="O33" s="68" t="s">
        <v>472</v>
      </c>
      <c r="P33" s="1"/>
    </row>
    <row r="34" spans="1:16" ht="15.75" customHeight="1" x14ac:dyDescent="0.25">
      <c r="A34" s="69">
        <v>14</v>
      </c>
      <c r="B34" s="65" t="s">
        <v>457</v>
      </c>
      <c r="C34" s="65" t="s">
        <v>21</v>
      </c>
      <c r="D34" s="65">
        <v>244</v>
      </c>
      <c r="E34" s="72">
        <v>11</v>
      </c>
      <c r="F34" s="65">
        <v>3</v>
      </c>
      <c r="G34" s="65">
        <v>1.5</v>
      </c>
      <c r="H34" s="65">
        <v>2</v>
      </c>
      <c r="I34" s="65">
        <v>6</v>
      </c>
      <c r="J34" s="65">
        <v>2.5</v>
      </c>
      <c r="K34" s="65">
        <v>0</v>
      </c>
      <c r="L34" s="65">
        <v>3</v>
      </c>
      <c r="M34" s="65">
        <v>2</v>
      </c>
      <c r="N34" s="67">
        <f>SUM(F34:M34)</f>
        <v>20</v>
      </c>
      <c r="O34" s="68" t="s">
        <v>472</v>
      </c>
      <c r="P34" s="1"/>
    </row>
    <row r="35" spans="1:16" ht="15.75" hidden="1" customHeight="1" x14ac:dyDescent="0.25">
      <c r="A35" s="9">
        <v>31</v>
      </c>
      <c r="B35" s="18" t="s">
        <v>223</v>
      </c>
      <c r="C35" s="18" t="s">
        <v>13</v>
      </c>
      <c r="D35" s="18">
        <v>504</v>
      </c>
      <c r="E35" s="42" t="s">
        <v>415</v>
      </c>
      <c r="F35" s="18"/>
      <c r="G35" s="18"/>
      <c r="H35" s="18"/>
      <c r="I35" s="18"/>
      <c r="J35" s="18"/>
      <c r="K35" s="18"/>
      <c r="L35" s="18"/>
      <c r="M35" s="18"/>
      <c r="N35" s="43">
        <f>SUM(F35:M35)</f>
        <v>0</v>
      </c>
      <c r="O35" s="43"/>
      <c r="P35" s="1"/>
    </row>
    <row r="36" spans="1:16" ht="15.75" hidden="1" customHeight="1" x14ac:dyDescent="0.25">
      <c r="A36" s="9">
        <v>32</v>
      </c>
      <c r="B36" s="12" t="s">
        <v>439</v>
      </c>
      <c r="C36" s="12" t="s">
        <v>64</v>
      </c>
      <c r="D36" s="12">
        <v>248</v>
      </c>
      <c r="E36" s="17" t="s">
        <v>415</v>
      </c>
      <c r="F36" s="11"/>
      <c r="G36" s="11"/>
      <c r="H36" s="11"/>
      <c r="I36" s="11"/>
      <c r="J36" s="11"/>
      <c r="K36" s="11"/>
      <c r="L36" s="11"/>
      <c r="M36" s="11"/>
      <c r="N36" s="11">
        <f>SUM(F36:L36)</f>
        <v>0</v>
      </c>
      <c r="O36" s="11"/>
      <c r="P36" s="1"/>
    </row>
    <row r="37" spans="1:16" ht="15.75" customHeight="1" x14ac:dyDescent="0.25">
      <c r="A37" s="85">
        <v>15</v>
      </c>
      <c r="B37" s="86" t="s">
        <v>68</v>
      </c>
      <c r="C37" s="86" t="s">
        <v>23</v>
      </c>
      <c r="D37" s="86">
        <v>261</v>
      </c>
      <c r="E37" s="87" t="s">
        <v>415</v>
      </c>
      <c r="F37" s="86">
        <v>2</v>
      </c>
      <c r="G37" s="88">
        <f>2+1.5</f>
        <v>3.5</v>
      </c>
      <c r="H37" s="88">
        <f>2+1</f>
        <v>3</v>
      </c>
      <c r="I37" s="88">
        <f>3.5+2</f>
        <v>5.5</v>
      </c>
      <c r="J37" s="88">
        <f>1+2.5</f>
        <v>3.5</v>
      </c>
      <c r="K37" s="86">
        <v>0</v>
      </c>
      <c r="L37" s="86">
        <v>2</v>
      </c>
      <c r="M37" s="86">
        <v>0</v>
      </c>
      <c r="N37" s="88">
        <f>SUM(F37:M37)</f>
        <v>19.5</v>
      </c>
      <c r="O37" s="88" t="s">
        <v>470</v>
      </c>
      <c r="P37" s="1"/>
    </row>
    <row r="38" spans="1:16" ht="15.75" hidden="1" customHeight="1" x14ac:dyDescent="0.25">
      <c r="A38" s="9">
        <v>34</v>
      </c>
      <c r="B38" s="18" t="s">
        <v>441</v>
      </c>
      <c r="C38" s="18" t="s">
        <v>43</v>
      </c>
      <c r="D38" s="18">
        <v>248</v>
      </c>
      <c r="E38" s="42" t="s">
        <v>415</v>
      </c>
      <c r="F38" s="43"/>
      <c r="G38" s="43"/>
      <c r="H38" s="43"/>
      <c r="I38" s="43"/>
      <c r="J38" s="43"/>
      <c r="K38" s="43"/>
      <c r="L38" s="43"/>
      <c r="M38" s="43"/>
      <c r="N38" s="43">
        <f>SUM(F38:L38)</f>
        <v>0</v>
      </c>
      <c r="O38" s="43"/>
      <c r="P38" s="1"/>
    </row>
    <row r="39" spans="1:16" ht="15.75" hidden="1" customHeight="1" x14ac:dyDescent="0.25">
      <c r="A39" s="9">
        <v>35</v>
      </c>
      <c r="B39" s="12" t="s">
        <v>442</v>
      </c>
      <c r="C39" s="12" t="s">
        <v>19</v>
      </c>
      <c r="D39" s="12">
        <v>248</v>
      </c>
      <c r="E39" s="17" t="s">
        <v>415</v>
      </c>
      <c r="F39" s="11"/>
      <c r="G39" s="11"/>
      <c r="H39" s="11"/>
      <c r="I39" s="11"/>
      <c r="J39" s="11"/>
      <c r="K39" s="11"/>
      <c r="L39" s="11"/>
      <c r="M39" s="11"/>
      <c r="N39" s="11">
        <f>SUM(F39:L39)</f>
        <v>0</v>
      </c>
      <c r="O39" s="11"/>
      <c r="P39" s="1"/>
    </row>
    <row r="40" spans="1:16" ht="15.75" customHeight="1" x14ac:dyDescent="0.25">
      <c r="A40" s="89">
        <v>16</v>
      </c>
      <c r="B40" s="86" t="s">
        <v>434</v>
      </c>
      <c r="C40" s="86" t="s">
        <v>17</v>
      </c>
      <c r="D40" s="86">
        <v>283</v>
      </c>
      <c r="E40" s="87" t="s">
        <v>415</v>
      </c>
      <c r="F40" s="86">
        <v>1</v>
      </c>
      <c r="G40" s="86">
        <v>1.5</v>
      </c>
      <c r="H40" s="86">
        <v>2</v>
      </c>
      <c r="I40" s="86">
        <v>6.5</v>
      </c>
      <c r="J40" s="86">
        <v>3.5</v>
      </c>
      <c r="K40" s="86">
        <v>2</v>
      </c>
      <c r="L40" s="86">
        <v>3</v>
      </c>
      <c r="M40" s="86">
        <v>0</v>
      </c>
      <c r="N40" s="88">
        <f>SUM(F40:M40)</f>
        <v>19.5</v>
      </c>
      <c r="O40" s="88" t="s">
        <v>470</v>
      </c>
      <c r="P40" s="1"/>
    </row>
    <row r="41" spans="1:16" ht="15.75" hidden="1" customHeight="1" x14ac:dyDescent="0.25">
      <c r="A41" s="9">
        <v>37</v>
      </c>
      <c r="B41" s="18" t="s">
        <v>444</v>
      </c>
      <c r="C41" s="18" t="s">
        <v>36</v>
      </c>
      <c r="D41" s="18">
        <v>504</v>
      </c>
      <c r="E41" s="42" t="s">
        <v>415</v>
      </c>
      <c r="F41" s="43"/>
      <c r="G41" s="43"/>
      <c r="H41" s="43"/>
      <c r="I41" s="43"/>
      <c r="J41" s="43"/>
      <c r="K41" s="43"/>
      <c r="L41" s="43"/>
      <c r="M41" s="43"/>
      <c r="N41" s="43">
        <f>SUM(F41:L41)</f>
        <v>0</v>
      </c>
      <c r="O41" s="43"/>
      <c r="P41" s="1"/>
    </row>
    <row r="42" spans="1:16" ht="15.75" hidden="1" customHeight="1" x14ac:dyDescent="0.25">
      <c r="A42" s="9">
        <v>38</v>
      </c>
      <c r="B42" s="12" t="s">
        <v>445</v>
      </c>
      <c r="C42" s="12" t="s">
        <v>23</v>
      </c>
      <c r="D42" s="12">
        <v>388</v>
      </c>
      <c r="E42" s="17" t="s">
        <v>415</v>
      </c>
      <c r="F42" s="11"/>
      <c r="G42" s="11"/>
      <c r="H42" s="11"/>
      <c r="I42" s="11"/>
      <c r="J42" s="11"/>
      <c r="K42" s="11"/>
      <c r="L42" s="11"/>
      <c r="M42" s="11"/>
      <c r="N42" s="11">
        <f>SUM(F42:L42)</f>
        <v>0</v>
      </c>
      <c r="O42" s="11"/>
      <c r="P42" s="1"/>
    </row>
    <row r="43" spans="1:16" ht="15.75" customHeight="1" x14ac:dyDescent="0.25">
      <c r="A43" s="85">
        <v>17</v>
      </c>
      <c r="B43" s="86" t="s">
        <v>375</v>
      </c>
      <c r="C43" s="86" t="s">
        <v>15</v>
      </c>
      <c r="D43" s="86">
        <v>261</v>
      </c>
      <c r="E43" s="87" t="s">
        <v>415</v>
      </c>
      <c r="F43" s="86">
        <v>1</v>
      </c>
      <c r="G43" s="86">
        <v>0</v>
      </c>
      <c r="H43" s="88">
        <f>2+1+0+1+1</f>
        <v>5</v>
      </c>
      <c r="I43" s="88">
        <f>1.5+4</f>
        <v>5.5</v>
      </c>
      <c r="J43" s="86">
        <v>2</v>
      </c>
      <c r="K43" s="86">
        <v>2</v>
      </c>
      <c r="L43" s="86">
        <v>4</v>
      </c>
      <c r="M43" s="86">
        <v>0</v>
      </c>
      <c r="N43" s="88">
        <f>SUM(F43:M43)</f>
        <v>19.5</v>
      </c>
      <c r="O43" s="88" t="s">
        <v>470</v>
      </c>
      <c r="P43" s="1"/>
    </row>
    <row r="44" spans="1:16" ht="15.75" customHeight="1" x14ac:dyDescent="0.25">
      <c r="A44" s="89">
        <v>18</v>
      </c>
      <c r="B44" s="86" t="s">
        <v>435</v>
      </c>
      <c r="C44" s="86" t="s">
        <v>26</v>
      </c>
      <c r="D44" s="86">
        <v>261</v>
      </c>
      <c r="E44" s="87" t="s">
        <v>415</v>
      </c>
      <c r="F44" s="86">
        <v>1</v>
      </c>
      <c r="G44" s="88">
        <f>1+0</f>
        <v>1</v>
      </c>
      <c r="H44" s="86">
        <v>3</v>
      </c>
      <c r="I44" s="86">
        <v>6</v>
      </c>
      <c r="J44" s="86">
        <v>2.5</v>
      </c>
      <c r="K44" s="86">
        <v>2</v>
      </c>
      <c r="L44" s="86">
        <v>4</v>
      </c>
      <c r="M44" s="86">
        <v>0</v>
      </c>
      <c r="N44" s="88">
        <f>SUM(F44:M44)</f>
        <v>19.5</v>
      </c>
      <c r="O44" s="88" t="s">
        <v>470</v>
      </c>
      <c r="P44" s="1"/>
    </row>
    <row r="45" spans="1:16" ht="15.75" hidden="1" customHeight="1" x14ac:dyDescent="0.25">
      <c r="A45" s="9">
        <v>41</v>
      </c>
      <c r="B45" s="44" t="s">
        <v>448</v>
      </c>
      <c r="C45" s="44" t="s">
        <v>19</v>
      </c>
      <c r="D45" s="44">
        <v>388</v>
      </c>
      <c r="E45" s="45" t="s">
        <v>415</v>
      </c>
      <c r="F45" s="46"/>
      <c r="G45" s="46"/>
      <c r="H45" s="46"/>
      <c r="I45" s="46"/>
      <c r="J45" s="46"/>
      <c r="K45" s="46"/>
      <c r="L45" s="46"/>
      <c r="M45" s="46"/>
      <c r="N45" s="46">
        <f>SUM(F45:L45)</f>
        <v>0</v>
      </c>
      <c r="O45" s="46"/>
      <c r="P45" s="1"/>
    </row>
    <row r="46" spans="1:16" ht="15.75" customHeight="1" x14ac:dyDescent="0.25">
      <c r="A46" s="40">
        <v>19</v>
      </c>
      <c r="B46" s="47" t="s">
        <v>422</v>
      </c>
      <c r="C46" s="47" t="s">
        <v>17</v>
      </c>
      <c r="D46" s="47">
        <v>393</v>
      </c>
      <c r="E46" s="51" t="s">
        <v>415</v>
      </c>
      <c r="F46" s="47">
        <v>1</v>
      </c>
      <c r="G46" s="47">
        <v>3</v>
      </c>
      <c r="H46" s="47">
        <v>3</v>
      </c>
      <c r="I46" s="47">
        <v>4.5</v>
      </c>
      <c r="J46" s="47">
        <v>3</v>
      </c>
      <c r="K46" s="47">
        <v>2</v>
      </c>
      <c r="L46" s="47">
        <v>2</v>
      </c>
      <c r="M46" s="47">
        <v>0</v>
      </c>
      <c r="N46" s="48">
        <f>SUM(F46:M46)</f>
        <v>18.5</v>
      </c>
      <c r="O46" s="88" t="s">
        <v>470</v>
      </c>
      <c r="P46" s="1"/>
    </row>
    <row r="47" spans="1:16" ht="15.75" customHeight="1" x14ac:dyDescent="0.25">
      <c r="A47" s="41">
        <v>20</v>
      </c>
      <c r="B47" s="47" t="s">
        <v>418</v>
      </c>
      <c r="C47" s="47" t="s">
        <v>13</v>
      </c>
      <c r="D47" s="47">
        <v>261</v>
      </c>
      <c r="E47" s="51" t="s">
        <v>415</v>
      </c>
      <c r="F47" s="48">
        <f>1+0+1</f>
        <v>2</v>
      </c>
      <c r="G47" s="47">
        <v>0</v>
      </c>
      <c r="H47" s="48">
        <f>2+1+1</f>
        <v>4</v>
      </c>
      <c r="I47" s="48">
        <f>4+1</f>
        <v>5</v>
      </c>
      <c r="J47" s="47">
        <v>3.5</v>
      </c>
      <c r="K47" s="47">
        <v>0</v>
      </c>
      <c r="L47" s="47">
        <v>1</v>
      </c>
      <c r="M47" s="47">
        <v>2</v>
      </c>
      <c r="N47" s="48">
        <f>SUM(F47:M47)</f>
        <v>17.5</v>
      </c>
      <c r="O47" s="88" t="s">
        <v>470</v>
      </c>
      <c r="P47" s="1"/>
    </row>
    <row r="48" spans="1:16" ht="15.75" hidden="1" customHeight="1" x14ac:dyDescent="0.25">
      <c r="A48" s="9">
        <v>44</v>
      </c>
      <c r="B48" s="18" t="s">
        <v>450</v>
      </c>
      <c r="C48" s="18" t="s">
        <v>152</v>
      </c>
      <c r="D48" s="18">
        <v>248</v>
      </c>
      <c r="E48" s="42" t="s">
        <v>415</v>
      </c>
      <c r="F48" s="43"/>
      <c r="G48" s="43"/>
      <c r="H48" s="43"/>
      <c r="I48" s="43"/>
      <c r="J48" s="43"/>
      <c r="K48" s="43"/>
      <c r="L48" s="43"/>
      <c r="M48" s="43"/>
      <c r="N48" s="43">
        <f>SUM(F48:L48)</f>
        <v>0</v>
      </c>
      <c r="O48" s="43"/>
      <c r="P48" s="1"/>
    </row>
    <row r="49" spans="1:16" ht="15.75" hidden="1" customHeight="1" x14ac:dyDescent="0.25">
      <c r="A49" s="9">
        <v>45</v>
      </c>
      <c r="B49" s="9" t="s">
        <v>451</v>
      </c>
      <c r="C49" s="9" t="s">
        <v>21</v>
      </c>
      <c r="D49" s="9">
        <v>264</v>
      </c>
      <c r="E49" s="14" t="s">
        <v>415</v>
      </c>
      <c r="F49" s="10"/>
      <c r="G49" s="10"/>
      <c r="H49" s="10"/>
      <c r="I49" s="10"/>
      <c r="J49" s="10"/>
      <c r="K49" s="10"/>
      <c r="L49" s="10"/>
      <c r="M49" s="10"/>
      <c r="N49" s="10">
        <f>SUM(F49:L49)</f>
        <v>0</v>
      </c>
      <c r="O49" s="10"/>
      <c r="P49" s="1"/>
    </row>
    <row r="50" spans="1:16" ht="15.75" hidden="1" customHeight="1" x14ac:dyDescent="0.25">
      <c r="A50" s="9">
        <v>46</v>
      </c>
      <c r="B50" s="12" t="s">
        <v>452</v>
      </c>
      <c r="C50" s="12" t="s">
        <v>206</v>
      </c>
      <c r="D50" s="12">
        <v>504</v>
      </c>
      <c r="E50" s="17" t="s">
        <v>415</v>
      </c>
      <c r="F50" s="11"/>
      <c r="G50" s="11"/>
      <c r="H50" s="10"/>
      <c r="I50" s="10"/>
      <c r="J50" s="10"/>
      <c r="K50" s="10"/>
      <c r="L50" s="10"/>
      <c r="M50" s="10"/>
      <c r="N50" s="10">
        <f>SUM(F50:L50)</f>
        <v>0</v>
      </c>
      <c r="O50" s="11"/>
      <c r="P50" s="1"/>
    </row>
    <row r="51" spans="1:16" ht="15" hidden="1" customHeight="1" x14ac:dyDescent="0.25">
      <c r="A51" s="9">
        <v>47</v>
      </c>
      <c r="B51" s="12" t="s">
        <v>240</v>
      </c>
      <c r="C51" s="12" t="s">
        <v>21</v>
      </c>
      <c r="D51" s="12">
        <v>387</v>
      </c>
      <c r="E51" s="19">
        <v>11</v>
      </c>
      <c r="F51" s="11"/>
      <c r="G51" s="11"/>
      <c r="H51" s="11"/>
      <c r="I51" s="11"/>
      <c r="J51" s="11"/>
      <c r="K51" s="11"/>
      <c r="L51" s="11"/>
      <c r="M51" s="11"/>
      <c r="N51" s="11">
        <f>SUM(F51:L51)</f>
        <v>0</v>
      </c>
      <c r="O51" s="11"/>
    </row>
    <row r="52" spans="1:16" ht="15" customHeight="1" x14ac:dyDescent="0.25">
      <c r="A52" s="40">
        <v>21</v>
      </c>
      <c r="B52" s="50" t="s">
        <v>446</v>
      </c>
      <c r="C52" s="50" t="s">
        <v>23</v>
      </c>
      <c r="D52" s="50">
        <v>283</v>
      </c>
      <c r="E52" s="52" t="s">
        <v>415</v>
      </c>
      <c r="F52" s="50">
        <v>3</v>
      </c>
      <c r="G52" s="50">
        <v>2</v>
      </c>
      <c r="H52" s="50">
        <v>1</v>
      </c>
      <c r="I52" s="50">
        <v>5.5</v>
      </c>
      <c r="J52" s="50">
        <v>2</v>
      </c>
      <c r="K52" s="50">
        <v>0</v>
      </c>
      <c r="L52" s="50">
        <v>4</v>
      </c>
      <c r="M52" s="50">
        <v>0</v>
      </c>
      <c r="N52" s="49">
        <f t="shared" ref="N52:N68" si="2">SUM(F52:M52)</f>
        <v>17.5</v>
      </c>
      <c r="O52" s="88" t="s">
        <v>470</v>
      </c>
    </row>
    <row r="53" spans="1:16" ht="15" customHeight="1" x14ac:dyDescent="0.25">
      <c r="A53" s="41">
        <v>22</v>
      </c>
      <c r="B53" s="47" t="s">
        <v>456</v>
      </c>
      <c r="C53" s="47" t="s">
        <v>15</v>
      </c>
      <c r="D53" s="47">
        <v>388</v>
      </c>
      <c r="E53" s="53">
        <v>11</v>
      </c>
      <c r="F53" s="47">
        <v>1</v>
      </c>
      <c r="G53" s="47">
        <v>1</v>
      </c>
      <c r="H53" s="47">
        <v>5</v>
      </c>
      <c r="I53" s="47">
        <v>7</v>
      </c>
      <c r="J53" s="47">
        <v>2.5</v>
      </c>
      <c r="K53" s="47">
        <v>0</v>
      </c>
      <c r="L53" s="47">
        <v>0</v>
      </c>
      <c r="M53" s="47">
        <v>0</v>
      </c>
      <c r="N53" s="48">
        <f t="shared" si="2"/>
        <v>16.5</v>
      </c>
      <c r="O53" s="88" t="s">
        <v>470</v>
      </c>
    </row>
    <row r="54" spans="1:16" ht="15" customHeight="1" x14ac:dyDescent="0.25">
      <c r="A54" s="40">
        <v>23</v>
      </c>
      <c r="B54" s="50" t="s">
        <v>438</v>
      </c>
      <c r="C54" s="50" t="s">
        <v>21</v>
      </c>
      <c r="D54" s="50">
        <v>658</v>
      </c>
      <c r="E54" s="52" t="s">
        <v>415</v>
      </c>
      <c r="F54" s="50">
        <v>1</v>
      </c>
      <c r="G54" s="50">
        <v>1.5</v>
      </c>
      <c r="H54" s="50">
        <v>2</v>
      </c>
      <c r="I54" s="50">
        <v>5</v>
      </c>
      <c r="J54" s="50">
        <v>2.5</v>
      </c>
      <c r="K54" s="50">
        <v>0</v>
      </c>
      <c r="L54" s="50">
        <v>4</v>
      </c>
      <c r="M54" s="50">
        <v>0</v>
      </c>
      <c r="N54" s="49">
        <f t="shared" si="2"/>
        <v>16</v>
      </c>
      <c r="O54" s="88" t="s">
        <v>470</v>
      </c>
    </row>
    <row r="55" spans="1:16" ht="15" customHeight="1" x14ac:dyDescent="0.25">
      <c r="A55" s="41">
        <v>24</v>
      </c>
      <c r="B55" s="50" t="s">
        <v>449</v>
      </c>
      <c r="C55" s="50" t="s">
        <v>23</v>
      </c>
      <c r="D55" s="50">
        <v>249</v>
      </c>
      <c r="E55" s="52" t="s">
        <v>415</v>
      </c>
      <c r="F55" s="50">
        <v>2</v>
      </c>
      <c r="G55" s="50">
        <v>0.5</v>
      </c>
      <c r="H55" s="50">
        <v>3</v>
      </c>
      <c r="I55" s="50">
        <v>5</v>
      </c>
      <c r="J55" s="50">
        <v>3</v>
      </c>
      <c r="K55" s="50">
        <v>0</v>
      </c>
      <c r="L55" s="50">
        <v>2</v>
      </c>
      <c r="M55" s="50">
        <v>0</v>
      </c>
      <c r="N55" s="49">
        <f t="shared" si="2"/>
        <v>15.5</v>
      </c>
      <c r="O55" s="88" t="s">
        <v>470</v>
      </c>
    </row>
    <row r="56" spans="1:16" ht="15" customHeight="1" x14ac:dyDescent="0.25">
      <c r="A56" s="40">
        <v>25</v>
      </c>
      <c r="B56" s="47" t="s">
        <v>468</v>
      </c>
      <c r="C56" s="47" t="s">
        <v>23</v>
      </c>
      <c r="D56" s="47">
        <v>244</v>
      </c>
      <c r="E56" s="53">
        <v>11</v>
      </c>
      <c r="F56" s="47">
        <v>1</v>
      </c>
      <c r="G56" s="47">
        <v>2</v>
      </c>
      <c r="H56" s="47">
        <v>3</v>
      </c>
      <c r="I56" s="47">
        <v>5</v>
      </c>
      <c r="J56" s="47">
        <v>1.5</v>
      </c>
      <c r="K56" s="47">
        <v>0</v>
      </c>
      <c r="L56" s="47">
        <v>1</v>
      </c>
      <c r="M56" s="47">
        <v>2</v>
      </c>
      <c r="N56" s="48">
        <f t="shared" si="2"/>
        <v>15.5</v>
      </c>
      <c r="O56" s="88" t="s">
        <v>470</v>
      </c>
    </row>
    <row r="57" spans="1:16" ht="15" customHeight="1" x14ac:dyDescent="0.25">
      <c r="A57" s="41">
        <v>26</v>
      </c>
      <c r="B57" s="47" t="s">
        <v>464</v>
      </c>
      <c r="C57" s="47" t="s">
        <v>23</v>
      </c>
      <c r="D57" s="47" t="s">
        <v>401</v>
      </c>
      <c r="E57" s="53">
        <v>11</v>
      </c>
      <c r="F57" s="47">
        <v>1</v>
      </c>
      <c r="G57" s="47">
        <v>2</v>
      </c>
      <c r="H57" s="47">
        <v>1</v>
      </c>
      <c r="I57" s="47">
        <v>5.5</v>
      </c>
      <c r="J57" s="47">
        <v>2.5</v>
      </c>
      <c r="K57" s="47">
        <v>0</v>
      </c>
      <c r="L57" s="47">
        <v>0</v>
      </c>
      <c r="M57" s="47">
        <v>2</v>
      </c>
      <c r="N57" s="48">
        <f t="shared" si="2"/>
        <v>14</v>
      </c>
      <c r="O57" s="88" t="s">
        <v>470</v>
      </c>
    </row>
    <row r="58" spans="1:16" ht="15" customHeight="1" x14ac:dyDescent="0.25">
      <c r="A58" s="40">
        <v>27</v>
      </c>
      <c r="B58" s="47" t="s">
        <v>424</v>
      </c>
      <c r="C58" s="47" t="s">
        <v>108</v>
      </c>
      <c r="D58" s="47">
        <v>393</v>
      </c>
      <c r="E58" s="51" t="s">
        <v>415</v>
      </c>
      <c r="F58" s="47">
        <v>0</v>
      </c>
      <c r="G58" s="47">
        <v>1.5</v>
      </c>
      <c r="H58" s="47">
        <v>4</v>
      </c>
      <c r="I58" s="47">
        <v>4</v>
      </c>
      <c r="J58" s="47">
        <v>4</v>
      </c>
      <c r="K58" s="47">
        <v>0</v>
      </c>
      <c r="L58" s="47">
        <v>0</v>
      </c>
      <c r="M58" s="47">
        <v>0</v>
      </c>
      <c r="N58" s="48">
        <f t="shared" si="2"/>
        <v>13.5</v>
      </c>
      <c r="O58" s="88" t="s">
        <v>470</v>
      </c>
    </row>
    <row r="59" spans="1:16" ht="15" customHeight="1" x14ac:dyDescent="0.25">
      <c r="A59" s="41">
        <v>28</v>
      </c>
      <c r="B59" s="47" t="s">
        <v>455</v>
      </c>
      <c r="C59" s="47" t="s">
        <v>23</v>
      </c>
      <c r="D59" s="47">
        <v>244</v>
      </c>
      <c r="E59" s="53">
        <v>11</v>
      </c>
      <c r="F59" s="47">
        <v>2</v>
      </c>
      <c r="G59" s="47">
        <v>0.5</v>
      </c>
      <c r="H59" s="47">
        <v>2</v>
      </c>
      <c r="I59" s="47">
        <v>2</v>
      </c>
      <c r="J59" s="47">
        <v>1.5</v>
      </c>
      <c r="K59" s="47">
        <v>2</v>
      </c>
      <c r="L59" s="47">
        <v>1</v>
      </c>
      <c r="M59" s="47">
        <v>0</v>
      </c>
      <c r="N59" s="48">
        <f t="shared" si="2"/>
        <v>11</v>
      </c>
      <c r="O59" s="88" t="s">
        <v>470</v>
      </c>
    </row>
    <row r="60" spans="1:16" ht="15" customHeight="1" x14ac:dyDescent="0.25">
      <c r="A60" s="40">
        <v>29</v>
      </c>
      <c r="B60" s="47" t="s">
        <v>459</v>
      </c>
      <c r="C60" s="47" t="s">
        <v>33</v>
      </c>
      <c r="D60" s="47">
        <v>244</v>
      </c>
      <c r="E60" s="53">
        <v>11</v>
      </c>
      <c r="F60" s="47">
        <v>2</v>
      </c>
      <c r="G60" s="47">
        <v>0</v>
      </c>
      <c r="H60" s="47">
        <v>1</v>
      </c>
      <c r="I60" s="47">
        <v>3</v>
      </c>
      <c r="J60" s="47">
        <v>2</v>
      </c>
      <c r="K60" s="47">
        <v>0</v>
      </c>
      <c r="L60" s="47">
        <v>1</v>
      </c>
      <c r="M60" s="47">
        <v>2</v>
      </c>
      <c r="N60" s="48">
        <f t="shared" si="2"/>
        <v>11</v>
      </c>
      <c r="O60" s="88" t="s">
        <v>470</v>
      </c>
    </row>
    <row r="61" spans="1:16" ht="15" customHeight="1" x14ac:dyDescent="0.25">
      <c r="A61" s="41">
        <v>30</v>
      </c>
      <c r="B61" s="47" t="s">
        <v>292</v>
      </c>
      <c r="C61" s="47" t="s">
        <v>23</v>
      </c>
      <c r="D61" s="47">
        <v>244</v>
      </c>
      <c r="E61" s="53">
        <v>11</v>
      </c>
      <c r="F61" s="47">
        <v>1</v>
      </c>
      <c r="G61" s="47">
        <v>0.5</v>
      </c>
      <c r="H61" s="47">
        <v>2</v>
      </c>
      <c r="I61" s="47">
        <v>4</v>
      </c>
      <c r="J61" s="47">
        <v>1</v>
      </c>
      <c r="K61" s="47">
        <v>2</v>
      </c>
      <c r="L61" s="47">
        <v>0</v>
      </c>
      <c r="M61" s="47">
        <v>0</v>
      </c>
      <c r="N61" s="48">
        <f t="shared" si="2"/>
        <v>10.5</v>
      </c>
      <c r="O61" s="88" t="s">
        <v>470</v>
      </c>
    </row>
    <row r="62" spans="1:16" ht="15" customHeight="1" x14ac:dyDescent="0.25">
      <c r="A62" s="40">
        <v>31</v>
      </c>
      <c r="B62" s="47" t="s">
        <v>458</v>
      </c>
      <c r="C62" s="47" t="s">
        <v>23</v>
      </c>
      <c r="D62" s="47">
        <v>244</v>
      </c>
      <c r="E62" s="53">
        <v>11</v>
      </c>
      <c r="F62" s="47">
        <v>0</v>
      </c>
      <c r="G62" s="47">
        <v>0.5</v>
      </c>
      <c r="H62" s="47">
        <v>5</v>
      </c>
      <c r="I62" s="47">
        <v>2.5</v>
      </c>
      <c r="J62" s="47">
        <v>2</v>
      </c>
      <c r="K62" s="47">
        <v>0</v>
      </c>
      <c r="L62" s="47">
        <v>0</v>
      </c>
      <c r="M62" s="47">
        <v>0</v>
      </c>
      <c r="N62" s="48">
        <f t="shared" si="2"/>
        <v>10</v>
      </c>
      <c r="O62" s="88" t="s">
        <v>470</v>
      </c>
    </row>
    <row r="63" spans="1:16" ht="15" customHeight="1" x14ac:dyDescent="0.25">
      <c r="A63" s="41">
        <v>32</v>
      </c>
      <c r="B63" s="47" t="s">
        <v>460</v>
      </c>
      <c r="C63" s="47" t="s">
        <v>21</v>
      </c>
      <c r="D63" s="47">
        <v>244</v>
      </c>
      <c r="E63" s="53">
        <v>11</v>
      </c>
      <c r="F63" s="47">
        <v>1</v>
      </c>
      <c r="G63" s="47">
        <v>0.5</v>
      </c>
      <c r="H63" s="47">
        <v>2</v>
      </c>
      <c r="I63" s="47">
        <v>2</v>
      </c>
      <c r="J63" s="47">
        <v>2</v>
      </c>
      <c r="K63" s="47">
        <v>0</v>
      </c>
      <c r="L63" s="47">
        <v>0</v>
      </c>
      <c r="M63" s="47">
        <v>2</v>
      </c>
      <c r="N63" s="48">
        <f t="shared" si="2"/>
        <v>9.5</v>
      </c>
      <c r="O63" s="88" t="s">
        <v>470</v>
      </c>
    </row>
    <row r="64" spans="1:16" ht="15" customHeight="1" x14ac:dyDescent="0.25">
      <c r="A64" s="40">
        <v>33</v>
      </c>
      <c r="B64" s="47" t="s">
        <v>462</v>
      </c>
      <c r="C64" s="47" t="s">
        <v>15</v>
      </c>
      <c r="D64" s="47" t="s">
        <v>401</v>
      </c>
      <c r="E64" s="53">
        <v>11</v>
      </c>
      <c r="F64" s="47">
        <v>1</v>
      </c>
      <c r="G64" s="47">
        <v>0.5</v>
      </c>
      <c r="H64" s="47">
        <v>0</v>
      </c>
      <c r="I64" s="47">
        <v>3.5</v>
      </c>
      <c r="J64" s="47">
        <v>3</v>
      </c>
      <c r="K64" s="47">
        <v>0</v>
      </c>
      <c r="L64" s="47">
        <v>1</v>
      </c>
      <c r="M64" s="47">
        <v>0</v>
      </c>
      <c r="N64" s="48">
        <f t="shared" si="2"/>
        <v>9</v>
      </c>
      <c r="O64" s="88" t="s">
        <v>470</v>
      </c>
    </row>
    <row r="65" spans="1:15" ht="15" customHeight="1" x14ac:dyDescent="0.25">
      <c r="A65" s="41">
        <v>34</v>
      </c>
      <c r="B65" s="47" t="s">
        <v>385</v>
      </c>
      <c r="C65" s="47" t="s">
        <v>83</v>
      </c>
      <c r="D65" s="47" t="s">
        <v>401</v>
      </c>
      <c r="E65" s="53">
        <v>11</v>
      </c>
      <c r="F65" s="47">
        <v>1</v>
      </c>
      <c r="G65" s="47">
        <v>0.5</v>
      </c>
      <c r="H65" s="47">
        <v>2</v>
      </c>
      <c r="I65" s="47">
        <v>3</v>
      </c>
      <c r="J65" s="47">
        <v>2.5</v>
      </c>
      <c r="K65" s="47">
        <v>0</v>
      </c>
      <c r="L65" s="47">
        <v>0</v>
      </c>
      <c r="M65" s="47">
        <v>0</v>
      </c>
      <c r="N65" s="48">
        <f t="shared" si="2"/>
        <v>9</v>
      </c>
      <c r="O65" s="88" t="s">
        <v>470</v>
      </c>
    </row>
    <row r="66" spans="1:15" ht="15" customHeight="1" x14ac:dyDescent="0.25">
      <c r="A66" s="40">
        <v>35</v>
      </c>
      <c r="B66" s="47" t="s">
        <v>463</v>
      </c>
      <c r="C66" s="47" t="s">
        <v>23</v>
      </c>
      <c r="D66" s="47" t="s">
        <v>401</v>
      </c>
      <c r="E66" s="53">
        <v>11</v>
      </c>
      <c r="F66" s="47">
        <v>1</v>
      </c>
      <c r="G66" s="47">
        <v>1</v>
      </c>
      <c r="H66" s="47">
        <v>3</v>
      </c>
      <c r="I66" s="47">
        <v>1</v>
      </c>
      <c r="J66" s="47">
        <v>2</v>
      </c>
      <c r="K66" s="47">
        <v>0</v>
      </c>
      <c r="L66" s="47">
        <v>0</v>
      </c>
      <c r="M66" s="47">
        <v>0</v>
      </c>
      <c r="N66" s="48">
        <f t="shared" si="2"/>
        <v>8</v>
      </c>
      <c r="O66" s="88" t="s">
        <v>470</v>
      </c>
    </row>
    <row r="67" spans="1:15" ht="15" customHeight="1" x14ac:dyDescent="0.25">
      <c r="A67" s="41">
        <v>36</v>
      </c>
      <c r="B67" s="47" t="s">
        <v>461</v>
      </c>
      <c r="C67" s="47" t="s">
        <v>104</v>
      </c>
      <c r="D67" s="47">
        <v>244</v>
      </c>
      <c r="E67" s="53">
        <v>11</v>
      </c>
      <c r="F67" s="47">
        <v>1</v>
      </c>
      <c r="G67" s="47">
        <v>0</v>
      </c>
      <c r="H67" s="47">
        <v>1</v>
      </c>
      <c r="I67" s="47">
        <v>1</v>
      </c>
      <c r="J67" s="47">
        <v>1</v>
      </c>
      <c r="K67" s="47">
        <v>0</v>
      </c>
      <c r="L67" s="47">
        <v>0</v>
      </c>
      <c r="M67" s="47">
        <v>0</v>
      </c>
      <c r="N67" s="48">
        <f t="shared" si="2"/>
        <v>4</v>
      </c>
      <c r="O67" s="88" t="s">
        <v>470</v>
      </c>
    </row>
    <row r="68" spans="1:15" ht="15" customHeight="1" x14ac:dyDescent="0.25">
      <c r="A68" s="40">
        <v>37</v>
      </c>
      <c r="B68" s="47" t="s">
        <v>101</v>
      </c>
      <c r="C68" s="47" t="s">
        <v>33</v>
      </c>
      <c r="D68" s="47">
        <v>244</v>
      </c>
      <c r="E68" s="53">
        <v>11</v>
      </c>
      <c r="F68" s="47">
        <v>0</v>
      </c>
      <c r="G68" s="47">
        <v>0</v>
      </c>
      <c r="H68" s="47">
        <v>0</v>
      </c>
      <c r="I68" s="47">
        <v>0</v>
      </c>
      <c r="J68" s="47">
        <v>1</v>
      </c>
      <c r="K68" s="47">
        <v>0</v>
      </c>
      <c r="L68" s="47">
        <v>0</v>
      </c>
      <c r="M68" s="47">
        <v>0</v>
      </c>
      <c r="N68" s="48">
        <f t="shared" si="2"/>
        <v>1</v>
      </c>
      <c r="O68" s="88" t="s">
        <v>470</v>
      </c>
    </row>
    <row r="69" spans="1:15" ht="15.75" customHeight="1" x14ac:dyDescent="0.25"/>
    <row r="70" spans="1:15" ht="15.75" customHeight="1" x14ac:dyDescent="0.25"/>
    <row r="71" spans="1:15" ht="15.75" customHeight="1" x14ac:dyDescent="0.25"/>
    <row r="72" spans="1:15" ht="15.75" customHeight="1" x14ac:dyDescent="0.25"/>
    <row r="73" spans="1:15" ht="15.75" customHeight="1" x14ac:dyDescent="0.25"/>
    <row r="74" spans="1:15" ht="15.75" customHeight="1" x14ac:dyDescent="0.25"/>
    <row r="75" spans="1:15" ht="15.75" customHeight="1" x14ac:dyDescent="0.25"/>
    <row r="76" spans="1:15" ht="15.75" customHeight="1" x14ac:dyDescent="0.25"/>
    <row r="77" spans="1:15" ht="15.75" customHeight="1" x14ac:dyDescent="0.25"/>
    <row r="78" spans="1:15" ht="15.75" customHeight="1" x14ac:dyDescent="0.25"/>
    <row r="79" spans="1:15" ht="15.75" customHeight="1" x14ac:dyDescent="0.25"/>
    <row r="80" spans="1:15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</sheetData>
  <autoFilter ref="A4:O68">
    <filterColumn colId="13">
      <filters>
        <filter val="1"/>
        <filter val="10"/>
        <filter val="10.5"/>
        <filter val="11"/>
        <filter val="13.5"/>
        <filter val="14"/>
        <filter val="15.5"/>
        <filter val="16"/>
        <filter val="16.5"/>
        <filter val="17.5"/>
        <filter val="18.5"/>
        <filter val="19.5"/>
        <filter val="20"/>
        <filter val="20.5"/>
        <filter val="21"/>
        <filter val="21.5"/>
        <filter val="22"/>
        <filter val="22.5"/>
        <filter val="23"/>
        <filter val="24.5"/>
        <filter val="26.5"/>
        <filter val="4"/>
        <filter val="40.5"/>
        <filter val="8"/>
        <filter val="9"/>
        <filter val="9.5"/>
      </filters>
    </filterColumn>
  </autoFilter>
  <sortState ref="B8:N68">
    <sortCondition descending="1" ref="N5:N68"/>
  </sortState>
  <dataValidations count="1">
    <dataValidation type="list" allowBlank="1" showErrorMessage="1" sqref="O5:O68">
      <formula1>"победитель,призер,участник"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Rozhnova</cp:lastModifiedBy>
  <dcterms:created xsi:type="dcterms:W3CDTF">2015-06-05T18:19:34Z</dcterms:created>
  <dcterms:modified xsi:type="dcterms:W3CDTF">2024-10-25T12:03:49Z</dcterms:modified>
</cp:coreProperties>
</file>